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570" tabRatio="769" activeTab="0"/>
  </bookViews>
  <sheets>
    <sheet name="I_IV" sheetId="1" r:id="rId1"/>
    <sheet name="V_WF" sheetId="2" r:id="rId2"/>
    <sheet name="VI_ZRF" sheetId="3" r:id="rId3"/>
    <sheet name="VII_Wskazn_VIII_Zobow" sheetId="4" r:id="rId4"/>
    <sheet name="IX_Info_Zalacz" sheetId="5" r:id="rId5"/>
    <sheet name="X_Osw_Benef" sheetId="6" r:id="rId6"/>
    <sheet name="XI_RODO_inni" sheetId="7" r:id="rId7"/>
    <sheet name="Zal_IX_A16" sheetId="8" r:id="rId8"/>
    <sheet name="Zal_IX_A17" sheetId="9" r:id="rId9"/>
    <sheet name="Zal_IX_A18" sheetId="10" r:id="rId10"/>
    <sheet name="Zal_IX_A19" sheetId="11" r:id="rId11"/>
    <sheet name="Zał_IX_B1_RODO" sheetId="12" r:id="rId12"/>
    <sheet name="Zal_IX_B3_RODO_pozyskani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5">'[1]Listy'!#REF!</definedName>
    <definedName name="a" localSheetId="8">'[1]Listy'!#REF!</definedName>
    <definedName name="a" localSheetId="9">'[2]Listy'!#REF!</definedName>
    <definedName name="a" localSheetId="10">'[1]Listy'!#REF!</definedName>
    <definedName name="a">'[2]Listy'!#REF!</definedName>
    <definedName name="altenratywa">'[3]Lista'!$A$6:$A$8</definedName>
    <definedName name="alternatywa" localSheetId="5">'[1]Listy'!$A$65:$A$67</definedName>
    <definedName name="alternatywa" localSheetId="8">'[1]Listy'!$A$65:$A$67</definedName>
    <definedName name="alternatywa" localSheetId="9">'[2]Listy'!$A$65:$A$67</definedName>
    <definedName name="alternatywa" localSheetId="10">'[1]Listy'!$A$65:$A$67</definedName>
    <definedName name="alternatywa">'[2]Listy'!$A$65:$A$67</definedName>
    <definedName name="b">'[1]Listy'!#REF!</definedName>
    <definedName name="bbb">'[1]Listy'!#REF!</definedName>
    <definedName name="bbbbb">'[4]Sekcje_B_III.'!#REF!</definedName>
    <definedName name="cel_wopp" localSheetId="5">'[1]Listy'!$A$1:$A$5</definedName>
    <definedName name="cel_wopp" localSheetId="8">'[1]Listy'!$A$1:$A$5</definedName>
    <definedName name="cel_wopp" localSheetId="9">'[2]Listy'!$A$1:$A$5</definedName>
    <definedName name="cel_wopp" localSheetId="10">'[1]Listy'!$A$1:$A$5</definedName>
    <definedName name="cel_wopp">'[2]Listy'!$A$1:$A$5</definedName>
    <definedName name="ddd" localSheetId="5">'[5]Sekcje_III'!#REF!</definedName>
    <definedName name="ddd" localSheetId="8">'[5]Sekcje_III'!#REF!</definedName>
    <definedName name="ddd" localSheetId="9">'[5]Sekcje_III'!#REF!</definedName>
    <definedName name="ddd" localSheetId="10">'[5]Sekcje_III'!#REF!</definedName>
    <definedName name="ddd">'[5]Sekcje_III'!#REF!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'[1]Listy'!$A$98:$A$110</definedName>
    <definedName name="forma" localSheetId="8">'[1]Listy'!$A$98:$A$110</definedName>
    <definedName name="forma" localSheetId="9">'[2]Listy'!$A$98:$A$110</definedName>
    <definedName name="forma" localSheetId="10">'[1]Listy'!$A$98:$A$110</definedName>
    <definedName name="forma">'[2]Listy'!$A$98:$A$110</definedName>
    <definedName name="forma_prawna" localSheetId="5">'[1]Listy'!#REF!</definedName>
    <definedName name="forma_prawna" localSheetId="8">'[1]Listy'!#REF!</definedName>
    <definedName name="forma_prawna" localSheetId="9">'[2]Listy'!#REF!</definedName>
    <definedName name="forma_prawna" localSheetId="10">'[1]Listy'!#REF!</definedName>
    <definedName name="forma_prawna">'[2]Listy'!#REF!</definedName>
    <definedName name="forma_prawna1" localSheetId="5">'[1]Listy'!$A$7:$A$11</definedName>
    <definedName name="forma_prawna1" localSheetId="8">'[1]Listy'!$A$7:$A$11</definedName>
    <definedName name="forma_prawna1" localSheetId="9">'[2]Listy'!$A$7:$A$11</definedName>
    <definedName name="forma_prawna1" localSheetId="10">'[1]Listy'!$A$7:$A$11</definedName>
    <definedName name="forma_prawna1">'[2]Listy'!$A$7:$A$11</definedName>
    <definedName name="fsdfsdfdf">'[1]Listy'!$A$65:$A$67</definedName>
    <definedName name="I_I" localSheetId="5">'[7]Sekcje_III'!#REF!</definedName>
    <definedName name="I_I" localSheetId="8">'[7]Sekcje_III'!#REF!</definedName>
    <definedName name="I_I" localSheetId="9">'[7]Sekcje_III'!#REF!</definedName>
    <definedName name="I_I" localSheetId="10">'[7]Sekcje_III'!#REF!</definedName>
    <definedName name="I_I">'[7]Sekcje_III'!#REF!</definedName>
    <definedName name="innowacja" localSheetId="5">'[1]Listy'!$A$69:$A$71</definedName>
    <definedName name="innowacja" localSheetId="8">'[1]Listy'!$A$69:$A$71</definedName>
    <definedName name="innowacja" localSheetId="9">'[2]Listy'!$A$69:$A$71</definedName>
    <definedName name="innowacja" localSheetId="10">'[1]Listy'!$A$69:$A$71</definedName>
    <definedName name="innowacja">'[2]Listy'!$A$69:$A$71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'[10]Sekcje_III'!#REF!</definedName>
    <definedName name="jjj" localSheetId="8">'[10]Sekcje_III'!#REF!</definedName>
    <definedName name="jjj" localSheetId="9">'[11]Sekcje_III'!#REF!</definedName>
    <definedName name="jjj" localSheetId="10">'[10]Sekcje_III'!#REF!</definedName>
    <definedName name="jjj">'[11]Sekcje_III'!#REF!</definedName>
    <definedName name="ka">'[2]Listy'!$A$73:$A$76</definedName>
    <definedName name="limit" localSheetId="5">'[1]Listy'!$A$112:$A$114</definedName>
    <definedName name="limit" localSheetId="8">'[1]Listy'!$A$112:$A$114</definedName>
    <definedName name="limit" localSheetId="9">'[2]Listy'!$A$112:$A$114</definedName>
    <definedName name="limit" localSheetId="10">'[1]Listy'!$A$112:$A$114</definedName>
    <definedName name="limit">'[2]Listy'!$A$112:$A$114</definedName>
    <definedName name="nnnnn">'[12]Sekcje_B_III.'!#REF!</definedName>
    <definedName name="_xlnm.Print_Area" localSheetId="0">'I_IV'!$A$1:$M$110</definedName>
    <definedName name="_xlnm.Print_Area" localSheetId="4">'IX_Info_Zalacz'!$A$1:$D$57</definedName>
    <definedName name="_xlnm.Print_Area" localSheetId="1">'V_WF'!$A$1:$O$27</definedName>
    <definedName name="_xlnm.Print_Area" localSheetId="2">'VI_ZRF'!$A$1:$M$84</definedName>
    <definedName name="_xlnm.Print_Area" localSheetId="3">'VII_Wskazn_VIII_Zobow'!$A$1:$H$64</definedName>
    <definedName name="_xlnm.Print_Area" localSheetId="5">'X_Osw_Benef'!$A$1:$D$15</definedName>
    <definedName name="_xlnm.Print_Area" localSheetId="6">'XI_RODO_inni'!$A$1:$D$10</definedName>
    <definedName name="_xlnm.Print_Area" localSheetId="7">'Zal_IX_A16'!$A$1:$G$29</definedName>
    <definedName name="_xlnm.Print_Area" localSheetId="8">'Zal_IX_A17'!$A$1:$K$24</definedName>
    <definedName name="_xlnm.Print_Area" localSheetId="9">'Zal_IX_A18'!$A$1:$F$23</definedName>
    <definedName name="_xlnm.Print_Area" localSheetId="10">'Zal_IX_A19'!$A$1:$L$23</definedName>
    <definedName name="_xlnm.Print_Area" localSheetId="12">'Zal_IX_B3_RODO_pozyskani'!$A$1:$H$41</definedName>
    <definedName name="_xlnm.Print_Area" localSheetId="11">'Zał_IX_B1_RODO'!$A$1:$H$69</definedName>
    <definedName name="obywatelstwo" localSheetId="5">'[1]Listy'!$A$13:$A$41</definedName>
    <definedName name="obywatelstwo" localSheetId="8">'[1]Listy'!$A$13:$A$41</definedName>
    <definedName name="obywatelstwo" localSheetId="9">'[2]Listy'!$A$13:$A$41</definedName>
    <definedName name="obywatelstwo" localSheetId="10">'[1]Listy'!$A$13:$A$41</definedName>
    <definedName name="obywatelstwo">'[2]Listy'!$A$13:$A$41</definedName>
    <definedName name="OSw" localSheetId="5">'[2]Listy'!#REF!</definedName>
    <definedName name="OSw" localSheetId="8">'[2]Listy'!#REF!</definedName>
    <definedName name="OSw" localSheetId="9">'[2]Listy'!#REF!</definedName>
    <definedName name="OSw" localSheetId="10">'[2]Listy'!#REF!</definedName>
    <definedName name="OSw">'[2]Listy'!#REF!</definedName>
    <definedName name="oswiadczenie">'[13]Listy'!$A$166:$A$168</definedName>
    <definedName name="PKD" localSheetId="5">'[1]Listy'!$A$79:$A$82</definedName>
    <definedName name="PKD" localSheetId="8">'[1]Listy'!$A$79:$A$82</definedName>
    <definedName name="PKD" localSheetId="9">'[2]Listy'!$A$79:$A$82</definedName>
    <definedName name="PKD" localSheetId="10">'[1]Listy'!$A$79:$A$82</definedName>
    <definedName name="PKD">'[2]Listy'!$A$79:$A$82</definedName>
    <definedName name="płeć" localSheetId="5">'[1]Listy'!$A$43:$A$45</definedName>
    <definedName name="płeć" localSheetId="8">'[1]Listy'!$A$43:$A$45</definedName>
    <definedName name="płeć" localSheetId="9">'[2]Listy'!$A$43:$A$45</definedName>
    <definedName name="płeć" localSheetId="10">'[1]Listy'!$A$43:$A$45</definedName>
    <definedName name="płeć">'[2]Listy'!$A$43:$A$45</definedName>
    <definedName name="POW_DOLNO" localSheetId="5">'[1]Listy'!#REF!</definedName>
    <definedName name="POW_DOLNO" localSheetId="8">'[1]Listy'!#REF!</definedName>
    <definedName name="POW_DOLNO" localSheetId="9">'[2]Listy'!#REF!</definedName>
    <definedName name="POW_DOLNO" localSheetId="10">'[1]Listy'!#REF!</definedName>
    <definedName name="POW_DOLNO">'[2]Listy'!#REF!</definedName>
    <definedName name="powiazania" localSheetId="5">'[14]Lista'!$A$10:$A$14</definedName>
    <definedName name="powiazania" localSheetId="8">'[14]Lista'!$A$10:$A$14</definedName>
    <definedName name="powiazania" localSheetId="9">'[15]Lista'!$A$10:$A$14</definedName>
    <definedName name="powiazania" localSheetId="10">'[14]Lista'!$A$10:$A$14</definedName>
    <definedName name="powiazania">'[15]Lista'!$A$10:$A$14</definedName>
    <definedName name="Razem_IX_A19">'Zal_IX_A19'!$H$18</definedName>
    <definedName name="Razem_VA_WF" localSheetId="5">'[16]VA_WF'!$I$22</definedName>
    <definedName name="Razem_VA_WF" localSheetId="8">'[16]VA_WF'!$I$22</definedName>
    <definedName name="Razem_VA_WF" localSheetId="9">'[17]VA_WF'!$I$22</definedName>
    <definedName name="Razem_VA_WF" localSheetId="10">'[16]VA_WF'!$I$22</definedName>
    <definedName name="Razem_VA_WF">'V_WF'!$I$22</definedName>
    <definedName name="rozporządzenia" localSheetId="5">'[1]Listy'!$A$93:$A$96</definedName>
    <definedName name="rozporządzenia" localSheetId="8">'[1]Listy'!$A$93:$A$96</definedName>
    <definedName name="rozporządzenia" localSheetId="9">'[2]Listy'!$A$93:$A$96</definedName>
    <definedName name="rozporządzenia" localSheetId="10">'[1]Listy'!$A$93:$A$96</definedName>
    <definedName name="rozporządzenia">'[2]Listy'!$A$93:$A$96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'[18]I'!#REF!</definedName>
    <definedName name="SEKCJA" localSheetId="8">'[18]I'!#REF!</definedName>
    <definedName name="SEKCJA" localSheetId="9">'[18]I'!#REF!</definedName>
    <definedName name="SEKCJA" localSheetId="10">'[18]I'!#REF!</definedName>
    <definedName name="SEKCJA">'[18]I'!#REF!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'[10]Sekcje_III'!#REF!</definedName>
    <definedName name="sssss" localSheetId="8">'[10]Sekcje_III'!#REF!</definedName>
    <definedName name="sssss" localSheetId="9">'[11]Sekcje_III'!#REF!</definedName>
    <definedName name="sssss" localSheetId="10">'[10]Sekcje_III'!#REF!</definedName>
    <definedName name="sssss">'[11]Sekcje_III'!#REF!</definedName>
    <definedName name="status1" localSheetId="5">'[14]Lista'!$A$1:$A$4</definedName>
    <definedName name="status1" localSheetId="8">'[14]Lista'!$A$1:$A$4</definedName>
    <definedName name="status1" localSheetId="9">'[15]Lista'!$A$1:$A$4</definedName>
    <definedName name="status1" localSheetId="10">'[14]Lista'!$A$1:$A$4</definedName>
    <definedName name="status1">'[15]Lista'!$A$1:$A$4</definedName>
    <definedName name="szkol">#REF!</definedName>
    <definedName name="TAK" localSheetId="5">'[1]Listy'!$A$88:$A$89</definedName>
    <definedName name="TAK" localSheetId="8">'[1]Listy'!$A$88:$A$89</definedName>
    <definedName name="TAK" localSheetId="9">'[2]Listy'!$A$88:$A$89</definedName>
    <definedName name="TAK" localSheetId="10">'[1]Listy'!$A$88:$A$89</definedName>
    <definedName name="TAK">'[2]Listy'!$A$88:$A$89</definedName>
    <definedName name="V_ZRF_Suma_A" localSheetId="5">'[16]VI_ZRF'!$A$11</definedName>
    <definedName name="V_ZRF_Suma_A" localSheetId="8">'[16]VI_ZRF'!$A$11</definedName>
    <definedName name="V_ZRF_Suma_A" localSheetId="9">'[17]VI_ZRF'!$A$11</definedName>
    <definedName name="V_ZRF_Suma_A" localSheetId="10">'[16]VI_ZRF'!$A$11</definedName>
    <definedName name="V_ZRF_Suma_A">'VI_ZRF'!$A$10</definedName>
    <definedName name="V_ZRF_Suma_B" localSheetId="5">'[16]VI_ZRF'!$A$16</definedName>
    <definedName name="V_ZRF_Suma_B" localSheetId="8">'[16]VI_ZRF'!$A$16</definedName>
    <definedName name="V_ZRF_Suma_B" localSheetId="9">'[17]VI_ZRF'!$A$16</definedName>
    <definedName name="V_ZRF_Suma_B" localSheetId="10">'[16]VI_ZRF'!$A$16</definedName>
    <definedName name="V_ZRF_Suma_B">'VI_ZRF'!$A$15</definedName>
    <definedName name="V_ZRF_Suma_C" localSheetId="5">'[16]VI_ZRF'!$A$21</definedName>
    <definedName name="V_ZRF_Suma_C" localSheetId="8">'[16]VI_ZRF'!$A$21</definedName>
    <definedName name="V_ZRF_Suma_C" localSheetId="9">'[17]VI_ZRF'!$A$21</definedName>
    <definedName name="V_ZRF_Suma_C" localSheetId="10">'[16]VI_ZRF'!$A$21</definedName>
    <definedName name="V_ZRF_Suma_C">'VI_ZRF'!$A$20</definedName>
    <definedName name="V_ZRF_Suma_D">'VI_ZRF'!$A$25</definedName>
    <definedName name="V_ZRF_Suma_E">'VI_ZRF'!$A$30</definedName>
    <definedName name="V_ZRF_Suma_F">'VI_ZRF'!$A$35</definedName>
    <definedName name="V_ZRF_Suma_G">'VI_ZRF'!$A$40</definedName>
    <definedName name="V_ZRF_Suma_H">'VI_ZRF'!$A$45</definedName>
    <definedName name="V_ZRF_Suma_I" localSheetId="5">'[16]VI_ZRF'!$A$22</definedName>
    <definedName name="V_ZRF_Suma_I" localSheetId="8">'[16]VI_ZRF'!$A$22</definedName>
    <definedName name="V_ZRF_Suma_I" localSheetId="9">'[17]VI_ZRF'!$A$22</definedName>
    <definedName name="V_ZRF_Suma_I" localSheetId="10">'[16]VI_ZRF'!$A$22</definedName>
    <definedName name="V_ZRF_Suma_I">'VI_ZRF'!$A$56</definedName>
    <definedName name="V_ZRF_Suma_I.">'VI_ZRF'!$A$50</definedName>
    <definedName name="V_ZRF_Suma_II" localSheetId="5">'[16]VI_ZRF'!$A$27</definedName>
    <definedName name="V_ZRF_Suma_II" localSheetId="8">'[16]VI_ZRF'!$A$27</definedName>
    <definedName name="V_ZRF_Suma_II" localSheetId="9">'[17]VI_ZRF'!$A$27</definedName>
    <definedName name="V_ZRF_Suma_II" localSheetId="10">'[16]VI_ZRF'!$A$27</definedName>
    <definedName name="V_ZRF_Suma_II">'VI_ZRF'!$A$73</definedName>
    <definedName name="V_ZRF_Suma_II.I">'VI_ZRF'!$A$62</definedName>
    <definedName name="V_ZRF_Suma_II.II">'VI_ZRF'!$A$67</definedName>
    <definedName name="V_ZRF_Suma_II.III">'VI_ZRF'!$A$72</definedName>
    <definedName name="V_ZRF_Suma_III">'VI_ZRF'!$A$78</definedName>
    <definedName name="V_ZRF_Suma_J">'VI_ZRF'!$A$55</definedName>
    <definedName name="V_ZRF_Suma_KK_operacji" localSheetId="5">'[16]VI_ZRF'!$A$28</definedName>
    <definedName name="V_ZRF_Suma_KK_operacji" localSheetId="8">'[16]VI_ZRF'!$A$28</definedName>
    <definedName name="V_ZRF_Suma_KK_operacji" localSheetId="9">'[17]VI_ZRF'!$A$28</definedName>
    <definedName name="V_ZRF_Suma_KK_operacji" localSheetId="10">'[16]VI_ZRF'!$A$28</definedName>
    <definedName name="V_ZRF_Suma_KK_operacji">'VI_ZRF'!$A$79</definedName>
    <definedName name="VII_Razem_liczba_zal" localSheetId="5">'[16]VIII_Info_Zalacz'!$A$39</definedName>
    <definedName name="VII_Razem_liczba_zal" localSheetId="8">'[16]VIII_Info_Zalacz'!$A$39</definedName>
    <definedName name="VII_Razem_liczba_zal" localSheetId="9">'[17]VIII_Info_Zalacz'!$A$39</definedName>
    <definedName name="VII_Razem_liczba_zal" localSheetId="10">'[16]VIII_Info_Zalacz'!$A$39</definedName>
    <definedName name="VII_Razem_liczba_zal">'IX_Info_Zalacz'!$A$56</definedName>
    <definedName name="VIII_Razem_liczba_zal">'IX_Info_Zalacz'!$A$56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'I_IV'!$P$72</definedName>
    <definedName name="WoP_ZnakSprawyUM">'I_IV'!$P$10</definedName>
    <definedName name="WoPP_Naz_LGD_reprez">'I_IV'!$A$95</definedName>
    <definedName name="WoPP_ZnakSprawyUM">'I_IV'!$P$10</definedName>
    <definedName name="WSkazniki">'[3]Lista'!$A$6:$A$8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'[1]Listy'!$A$69,'[1]Listy'!$A$71:$A$71</definedName>
    <definedName name="wskaźniki1" localSheetId="8">'[1]Listy'!$A$69,'[1]Listy'!$A$71:$A$71</definedName>
    <definedName name="wskaźniki1" localSheetId="9">'[2]Listy'!$A$69,'[2]Listy'!$A$71:$A$71</definedName>
    <definedName name="wskaźniki1" localSheetId="10">'[1]Listy'!$A$69,'[1]Listy'!$A$71:$A$71</definedName>
    <definedName name="wskaźniki1">'[2]Listy'!$A$69,'[2]Listy'!$A$71:$A$71</definedName>
    <definedName name="wskaźniki2" localSheetId="5">'[1]Listy'!$A$73:$A$76</definedName>
    <definedName name="wskaźniki2" localSheetId="8">'[1]Listy'!$A$73:$A$76</definedName>
    <definedName name="wskaźniki2" localSheetId="9">'[2]Listy'!$A$73:$A$76</definedName>
    <definedName name="wskaźniki2" localSheetId="10">'[1]Listy'!$A$73:$A$76</definedName>
    <definedName name="wskaźniki2">'[2]Listy'!$A$73:$A$76</definedName>
    <definedName name="x" localSheetId="5">'[1]Listy'!$A$90:$A$91</definedName>
    <definedName name="x" localSheetId="8">'[1]Listy'!$A$90:$A$91</definedName>
    <definedName name="x" localSheetId="9">'[2]Listy'!$A$90:$A$91</definedName>
    <definedName name="x" localSheetId="10">'[1]Listy'!$A$90:$A$91</definedName>
    <definedName name="x">'[2]Listy'!$A$90:$A$91</definedName>
    <definedName name="Z_301A9C52_99B3_4DE7_B321_BDD0A91222E7_.wvu.PrintArea" localSheetId="2" hidden="1">'VI_ZRF'!$A$1:$K$83</definedName>
    <definedName name="Z_56E8AA3C_4CAF_4C55_B8E1_071ABD58E041_.wvu.PrintArea" localSheetId="3" hidden="1">'VII_Wskazn_VIII_Zobow'!$A$2:$H$49</definedName>
    <definedName name="Z_8D761A3D_5589_43DE_BFB5_9340DD3C6E17_.wvu.PrintArea" localSheetId="2" hidden="1">'VI_ZRF'!$A$1:$K$83</definedName>
    <definedName name="Z_8F6157A3_D431_4091_A98E_37FECE20820C_.wvu.PrintArea" localSheetId="3" hidden="1">'VII_Wskazn_VIII_Zobow'!$A$2:$H$49</definedName>
    <definedName name="Z_DF64D807_4B8C_423B_A975_C6FACD998002_.wvu.PrintArea" localSheetId="0" hidden="1">'I_IV'!#REF!</definedName>
    <definedName name="Z_DF64D807_4B8C_423B_A975_C6FACD998002_.wvu.PrintArea" localSheetId="4" hidden="1">'IX_Info_Zalacz'!#REF!</definedName>
    <definedName name="Z_DF64D807_4B8C_423B_A975_C6FACD998002_.wvu.PrintArea" localSheetId="2" hidden="1">'VI_ZRF'!$A$1:$K$83</definedName>
    <definedName name="Z_DF64D807_4B8C_423B_A975_C6FACD998002_.wvu.PrintArea" localSheetId="7" hidden="1">'Zal_IX_A16'!$A$2:$G$28</definedName>
    <definedName name="Z_DF64D807_4B8C_423B_A975_C6FACD998002_.wvu.PrintArea" localSheetId="9" hidden="1">'Zal_IX_A18'!$A$2:$F$23</definedName>
    <definedName name="Z_FFF4AD8F_F3A1_4936_922D_53F50F8D266D_.wvu.PrintArea" localSheetId="0" hidden="1">'I_IV'!#REF!</definedName>
    <definedName name="Z_FFF4AD8F_F3A1_4936_922D_53F50F8D266D_.wvu.PrintArea" localSheetId="4" hidden="1">'IX_Info_Zalacz'!#REF!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'[21]I'!#REF!</definedName>
    <definedName name="zzz" localSheetId="8">'[21]I'!#REF!</definedName>
    <definedName name="zzz" localSheetId="9">'[21]I'!#REF!</definedName>
    <definedName name="zzz" localSheetId="10">'[21]I'!#REF!</definedName>
    <definedName name="zzz">'[21]I'!#REF!</definedName>
  </definedNames>
  <calcPr fullCalcOnLoad="1"/>
</workbook>
</file>

<file path=xl/sharedStrings.xml><?xml version="1.0" encoding="utf-8"?>
<sst xmlns="http://schemas.openxmlformats.org/spreadsheetml/2006/main" count="1033" uniqueCount="568">
  <si>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</si>
  <si>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</si>
  <si>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</si>
  <si>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</si>
  <si>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</si>
  <si>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</si>
  <si>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</si>
  <si>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</si>
  <si>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</si>
  <si>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</si>
  <si>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</si>
  <si>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</si>
  <si>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</si>
  <si>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</si>
  <si>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</si>
  <si>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</si>
  <si>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</si>
  <si>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</si>
  <si>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</si>
  <si>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</si>
  <si>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</si>
  <si>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</si>
  <si>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</si>
  <si>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</si>
  <si>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</si>
  <si>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</si>
  <si>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</si>
  <si>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</si>
  <si>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</si>
  <si>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</si>
  <si>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</si>
  <si>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</si>
  <si>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</si>
  <si>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</si>
  <si>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</si>
  <si>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</si>
  <si>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</si>
  <si>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</si>
  <si>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</si>
  <si>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</si>
  <si>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</si>
  <si>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</si>
  <si>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</si>
  <si>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</si>
  <si>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</si>
  <si>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</si>
  <si>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</si>
  <si>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</si>
  <si>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</si>
  <si>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</si>
  <si>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</si>
  <si>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</si>
  <si>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</si>
  <si>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</si>
  <si>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</si>
  <si>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</si>
  <si>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</si>
  <si>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</si>
  <si>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</si>
  <si>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</si>
  <si>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</si>
  <si>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</si>
  <si>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</si>
  <si>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</si>
  <si>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</si>
  <si>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</si>
  <si>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</si>
  <si>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</si>
  <si>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</si>
  <si>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</si>
  <si>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</si>
  <si>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</si>
  <si>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</si>
  <si>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</si>
  <si>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</si>
  <si>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</si>
  <si>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</si>
  <si>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</si>
  <si>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</si>
  <si>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</si>
  <si>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</si>
  <si>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</si>
  <si>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</si>
  <si>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</si>
  <si>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</si>
  <si>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</si>
  <si>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</si>
  <si>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</si>
  <si>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</si>
  <si>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</si>
  <si>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</si>
  <si>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</si>
  <si>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</si>
  <si>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</si>
  <si>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</si>
  <si>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</si>
  <si>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</si>
  <si>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</si>
  <si>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</si>
  <si>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</si>
  <si>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</si>
  <si>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</si>
  <si>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</si>
  <si>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</si>
  <si>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</si>
  <si>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</si>
  <si>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</si>
  <si>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</si>
  <si>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</si>
  <si>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</si>
  <si>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</si>
  <si>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</si>
  <si>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</si>
  <si>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</si>
  <si>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</si>
  <si>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</si>
  <si>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</si>
  <si>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</si>
  <si>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</si>
  <si>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</si>
  <si>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</si>
  <si>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</si>
  <si>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</si>
  <si>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</si>
  <si>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</si>
  <si>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</si>
  <si>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</si>
  <si>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</si>
  <si>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</si>
  <si>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</si>
  <si>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</si>
  <si>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</si>
  <si>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</si>
  <si>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</si>
  <si>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</si>
  <si>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</si>
  <si>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</si>
  <si>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</si>
  <si>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</si>
  <si>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</si>
  <si>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</si>
  <si>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</si>
  <si>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</si>
  <si>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</si>
  <si>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</si>
  <si>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</si>
  <si>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</si>
  <si>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</si>
  <si>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</si>
  <si>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</si>
  <si>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</si>
  <si>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</si>
  <si>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</si>
  <si>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</si>
  <si>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</si>
  <si>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</si>
  <si>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</si>
  <si>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</si>
  <si>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</si>
  <si>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</si>
  <si>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</si>
  <si>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</si>
  <si>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</si>
  <si>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</si>
  <si>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</si>
  <si>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</si>
  <si>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</si>
  <si>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</si>
  <si>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</si>
  <si>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</si>
  <si>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</si>
  <si>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</si>
  <si>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</si>
  <si>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</si>
  <si>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</si>
  <si>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</si>
  <si>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</si>
  <si>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</si>
  <si>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</si>
  <si>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</si>
  <si>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</si>
  <si>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</si>
  <si>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</si>
  <si>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</si>
  <si>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</si>
  <si>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</si>
  <si>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</si>
  <si>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</si>
  <si>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</si>
  <si>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</si>
  <si>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</si>
  <si>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</si>
  <si>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</si>
  <si>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</si>
  <si>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</si>
  <si>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</si>
  <si>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</si>
  <si>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</si>
  <si>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</si>
  <si>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</si>
  <si>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</si>
  <si>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</si>
  <si>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</si>
  <si>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</si>
  <si>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</si>
  <si>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</si>
  <si>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</si>
  <si>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</si>
  <si>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</si>
  <si>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</si>
  <si>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</si>
  <si>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</si>
  <si>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</si>
  <si>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</si>
  <si>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</si>
  <si>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</si>
  <si>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</si>
  <si>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</si>
  <si>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</si>
  <si>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</si>
  <si>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</si>
  <si>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</si>
  <si>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</si>
  <si>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</si>
  <si>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</si>
  <si>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</si>
  <si>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</si>
  <si>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</si>
  <si>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</si>
  <si>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</si>
  <si>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</si>
  <si>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</si>
  <si>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</si>
  <si>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</si>
  <si>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</si>
  <si>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</si>
  <si>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</si>
  <si>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</si>
  <si>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</si>
  <si>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</si>
  <si>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</si>
  <si>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</si>
  <si>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</si>
  <si>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</si>
  <si>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</si>
  <si>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</si>
  <si>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</si>
  <si>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</si>
  <si>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</si>
  <si>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</si>
  <si>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</si>
  <si>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</si>
  <si>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</si>
  <si>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</si>
  <si>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</si>
  <si>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</si>
  <si>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</si>
  <si>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</si>
  <si>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</si>
  <si>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</si>
  <si>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</si>
  <si>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</si>
  <si>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</si>
  <si>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</si>
  <si>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</si>
  <si>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</si>
  <si>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</si>
  <si>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</si>
  <si>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</si>
  <si>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</si>
  <si>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</si>
  <si>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</si>
  <si>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</si>
  <si>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</si>
  <si>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</si>
  <si>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</si>
  <si>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</si>
  <si>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</si>
  <si>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</si>
  <si>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</si>
  <si>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</si>
  <si>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</si>
  <si>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</si>
  <si>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</si>
  <si>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</si>
  <si>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</si>
  <si>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</si>
  <si>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</si>
  <si>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</si>
  <si>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</si>
  <si>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</si>
  <si>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</si>
  <si>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</si>
  <si>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</si>
  <si>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</si>
  <si>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</si>
  <si>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</si>
  <si>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</si>
  <si>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</si>
  <si>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</si>
  <si>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</si>
  <si>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</si>
  <si>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</si>
  <si>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</si>
  <si>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</si>
  <si>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</si>
  <si>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</si>
  <si>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</si>
  <si>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</si>
  <si>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</si>
  <si>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</si>
  <si>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</si>
  <si>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</si>
  <si>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</si>
  <si>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</si>
  <si>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</si>
  <si>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</si>
  <si>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</si>
  <si>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</si>
  <si>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</si>
  <si>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</si>
  <si>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</si>
  <si>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</si>
  <si>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</si>
  <si>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</rPr>
      <t xml:space="preserve">IV. </t>
    </r>
    <r>
      <rPr>
        <sz val="7"/>
        <rFont val="Arial"/>
        <family val="2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</si>
  <si>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</si>
  <si>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</si>
  <si>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</si>
  <si>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</si>
  <si>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</si>
  <si>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</si>
  <si>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</si>
  <si>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</si>
  <si>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</si>
  <si>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</si>
  <si>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</si>
  <si>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</si>
  <si>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</si>
  <si>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</si>
  <si>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</si>
  <si>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</si>
  <si>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</si>
  <si>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</si>
  <si>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</si>
  <si>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</si>
  <si>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</si>
  <si>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</si>
  <si>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</si>
  <si>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</si>
  <si>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</si>
  <si>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</si>
  <si>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</si>
  <si>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</si>
  <si>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</si>
  <si>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</si>
  <si>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</si>
  <si>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</si>
  <si>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</si>
  <si>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</si>
  <si>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</si>
  <si>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</si>
  <si>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</si>
  <si>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</si>
  <si>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</si>
  <si>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</si>
  <si>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</si>
  <si>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</si>
  <si>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</si>
  <si>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Decyzja o pozwoleniu na budowę </t>
    </r>
    <r>
      <rPr>
        <i/>
        <sz val="9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</si>
  <si>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</si>
  <si>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</si>
  <si>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</si>
  <si>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</si>
  <si>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</si>
  <si>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</si>
  <si>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</si>
  <si>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9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</si>
  <si>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</si>
  <si>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</si>
  <si>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</si>
  <si>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</si>
  <si>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</si>
  <si>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</si>
  <si>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</si>
  <si>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</si>
  <si>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</si>
  <si>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</si>
  <si>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</si>
  <si>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</si>
  <si>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</si>
  <si>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</si>
  <si>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</si>
  <si>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</si>
  <si>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</si>
  <si>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</si>
  <si>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</si>
  <si>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</si>
  <si>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</si>
  <si>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</si>
  <si>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</si>
  <si>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</si>
  <si>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</si>
  <si>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</si>
  <si>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</si>
  <si>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</si>
  <si>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</si>
  <si>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</si>
  <si>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</si>
  <si>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</si>
  <si>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</si>
  <si>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</si>
  <si>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</si>
  <si>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</si>
  <si>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</si>
  <si>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</si>
  <si>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</si>
  <si>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</si>
  <si>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</si>
  <si>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</si>
  <si>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</si>
  <si>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</si>
  <si>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</si>
  <si>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</si>
  <si>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</si>
  <si>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</si>
  <si>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</si>
  <si>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</si>
  <si>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</si>
  <si>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</si>
  <si>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</si>
  <si>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</si>
  <si>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</si>
  <si>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</si>
  <si>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</si>
  <si>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</si>
  <si>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</si>
  <si>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</si>
  <si>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</si>
  <si>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</si>
  <si>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</si>
  <si>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</si>
  <si>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</si>
  <si>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</si>
  <si>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</si>
  <si>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</si>
  <si>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</si>
  <si>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</si>
  <si>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</si>
  <si>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</si>
  <si>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</si>
  <si>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O</t>
    </r>
    <r>
      <rPr>
        <i/>
        <sz val="7"/>
        <rFont val="Arial"/>
        <family val="2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</si>
  <si>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</si>
  <si>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</si>
  <si>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</si>
  <si>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</si>
  <si>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</si>
  <si>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</si>
  <si>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</si>
  <si>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</si>
  <si>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</si>
  <si>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</si>
  <si>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</si>
  <si>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</si>
  <si>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</si>
  <si>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</si>
  <si>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</si>
  <si>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</si>
  <si>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</si>
  <si>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</si>
  <si>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</si>
  <si>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</si>
  <si>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</si>
  <si>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</si>
  <si>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</si>
  <si>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</si>
  <si>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</si>
  <si>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</si>
  <si>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</si>
  <si>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</si>
  <si>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</si>
  <si>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</si>
  <si>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</si>
  <si>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</si>
  <si>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</si>
  <si>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</si>
  <si>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</si>
  <si>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</si>
  <si>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</si>
  <si>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</si>
  <si>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</si>
  <si>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</si>
  <si>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</si>
  <si>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</si>
  <si>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</si>
  <si>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</si>
  <si>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</si>
  <si>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</si>
  <si>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</si>
  <si>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</si>
  <si>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</si>
  <si>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</si>
  <si>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</si>
  <si>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</si>
  <si>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</si>
  <si>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</si>
  <si>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</si>
  <si>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</si>
  <si>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</si>
  <si>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</si>
  <si>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</si>
  <si>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</si>
  <si>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</si>
  <si>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</si>
  <si>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</si>
  <si>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</si>
  <si>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</si>
  <si>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</si>
  <si>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</si>
  <si>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</si>
  <si>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</si>
  <si>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</si>
  <si>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</si>
  <si>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</si>
  <si>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</si>
  <si>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</si>
  <si>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</si>
  <si>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</si>
  <si>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</si>
  <si>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</si>
  <si>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</si>
  <si>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</si>
  <si>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</si>
  <si>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</si>
  <si>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</si>
  <si>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</si>
  <si>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</si>
  <si>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</si>
  <si>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</si>
  <si>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</si>
  <si>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</rPr>
      <t>(załącznik obowiązkowy tylko w sytuacji uzasadnionych zmian w ZRF</t>
    </r>
    <r>
      <rPr>
        <sz val="9"/>
        <rFont val="Arial"/>
        <family val="2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</si>
  <si>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</si>
  <si>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</si>
  <si>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</si>
  <si>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</si>
  <si>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</si>
  <si>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</si>
  <si>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</rPr>
      <t>(załącznik składany opcjonalnie, jeśli wysokość odsetek nie wynika z załącznika nr 24)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</si>
  <si>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</si>
  <si>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</si>
  <si>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</si>
  <si>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</si>
  <si>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</rPr>
      <t>6 i 7</t>
    </r>
    <r>
      <rPr>
        <sz val="8"/>
        <rFont val="Arial"/>
        <family val="2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indexed="10"/>
        <rFont val="Arial"/>
        <family val="2"/>
      </rPr>
      <t>ę</t>
    </r>
    <r>
      <rPr>
        <sz val="8"/>
        <rFont val="Arial"/>
        <family val="2"/>
      </rPr>
      <t>, o fakcie i celu ich przekazania.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</si>
  <si>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</si>
  <si>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</si>
  <si>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</si>
  <si>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</si>
  <si>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</si>
  <si>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</si>
  <si>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</si>
  <si>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</si>
  <si>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Lubelskiego</t>
  </si>
  <si>
    <t>Lublinie</t>
  </si>
  <si>
    <t>ul. Grottgera 4, 20-029 Lublin</t>
  </si>
  <si>
    <t>info@lubelskie.pl</t>
  </si>
  <si>
    <t>iod@lubelskie.pl</t>
  </si>
  <si>
    <t>info@lubelskie.pl, iod@lubelskie.pl</t>
  </si>
  <si>
    <t>info@lubelskiego.pl, iod@lubelskie.pl</t>
  </si>
  <si>
    <t xml:space="preserve">Lublinie, ul. Grottgera 4, 20-029 Lublin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</si>
</sst>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i/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i/>
      <sz val="6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sz val="10"/>
      <color indexed="60"/>
      <name val="Times New Roman"/>
      <family val="1"/>
    </font>
    <font>
      <sz val="9"/>
      <color indexed="60"/>
      <name val="Cambria"/>
      <family val="1"/>
    </font>
    <font>
      <b/>
      <sz val="9"/>
      <color indexed="60"/>
      <name val="Cambria"/>
      <family val="1"/>
    </font>
    <font>
      <sz val="10"/>
      <color indexed="50"/>
      <name val="Times New Roman"/>
      <family val="1"/>
    </font>
    <font>
      <sz val="9"/>
      <color indexed="13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10"/>
      <color rgb="FFC00000"/>
      <name val="Times New Roman"/>
      <family val="1"/>
    </font>
    <font>
      <sz val="9"/>
      <color rgb="FFC00000"/>
      <name val="Cambria"/>
      <family val="1"/>
    </font>
    <font>
      <b/>
      <sz val="9"/>
      <color rgb="FFC00000"/>
      <name val="Cambria"/>
      <family val="1"/>
    </font>
    <font>
      <sz val="10"/>
      <color rgb="FF92D050"/>
      <name val="Times New Roman"/>
      <family val="1"/>
    </font>
    <font>
      <sz val="9"/>
      <color rgb="FFFFFF0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1" fillId="0" borderId="0">
      <alignment/>
      <protection/>
    </xf>
    <xf numFmtId="0" fontId="6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76">
    <xf numFmtId="0" fontId="0" fillId="0" borderId="0" xfId="0" applyAlignment="1">
      <alignment/>
    </xf>
    <xf numFmtId="0" fontId="3" fillId="0" borderId="0" xfId="53" applyFont="1" applyFill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0" fillId="0" borderId="0" xfId="54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Fill="1" applyBorder="1" applyAlignment="1" applyProtection="1">
      <alignment vertical="center"/>
      <protection/>
    </xf>
    <xf numFmtId="0" fontId="11" fillId="0" borderId="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center" vertical="center"/>
      <protection/>
    </xf>
    <xf numFmtId="0" fontId="7" fillId="33" borderId="10" xfId="53" applyFont="1" applyFill="1" applyBorder="1" applyAlignment="1" applyProtection="1">
      <alignment horizontal="center" vertical="center"/>
      <protection locked="0"/>
    </xf>
    <xf numFmtId="0" fontId="3" fillId="33" borderId="0" xfId="54" applyFont="1" applyFill="1" applyProtection="1">
      <alignment/>
      <protection/>
    </xf>
    <xf numFmtId="0" fontId="3" fillId="33" borderId="0" xfId="53" applyFont="1" applyFill="1" applyBorder="1" applyProtection="1">
      <alignment/>
      <protection/>
    </xf>
    <xf numFmtId="0" fontId="3" fillId="33" borderId="0" xfId="53" applyFont="1" applyFill="1" applyProtection="1">
      <alignment/>
      <protection/>
    </xf>
    <xf numFmtId="0" fontId="2" fillId="0" borderId="10" xfId="54" applyFont="1" applyFill="1" applyBorder="1" applyAlignment="1" applyProtection="1">
      <alignment vertical="center" wrapText="1"/>
      <protection locked="0"/>
    </xf>
    <xf numFmtId="0" fontId="22" fillId="0" borderId="11" xfId="53" applyFont="1" applyFill="1" applyBorder="1" applyAlignment="1" applyProtection="1" quotePrefix="1">
      <alignment horizontal="center" vertical="center"/>
      <protection/>
    </xf>
    <xf numFmtId="0" fontId="22" fillId="0" borderId="11" xfId="53" applyFont="1" applyFill="1" applyBorder="1" applyAlignment="1" applyProtection="1" quotePrefix="1">
      <alignment horizontal="right" vertical="center"/>
      <protection/>
    </xf>
    <xf numFmtId="0" fontId="6" fillId="0" borderId="0" xfId="53" applyFont="1" applyFill="1" applyBorder="1" applyAlignment="1" applyProtection="1">
      <alignment wrapText="1"/>
      <protection/>
    </xf>
    <xf numFmtId="0" fontId="3" fillId="0" borderId="0" xfId="53" applyFont="1" applyFill="1" applyAlignment="1" applyProtection="1">
      <alignment vertical="center"/>
      <protection/>
    </xf>
    <xf numFmtId="0" fontId="3" fillId="0" borderId="0" xfId="53" applyFont="1" applyFill="1" applyAlignment="1" applyProtection="1">
      <alignment/>
      <protection/>
    </xf>
    <xf numFmtId="0" fontId="3" fillId="33" borderId="0" xfId="53" applyFont="1" applyFill="1" applyProtection="1">
      <alignment/>
      <protection locked="0"/>
    </xf>
    <xf numFmtId="0" fontId="6" fillId="0" borderId="10" xfId="54" applyFont="1" applyFill="1" applyBorder="1" applyAlignment="1" applyProtection="1">
      <alignment horizontal="left" vertical="center" wrapText="1"/>
      <protection locked="0"/>
    </xf>
    <xf numFmtId="4" fontId="10" fillId="0" borderId="0" xfId="54" applyNumberFormat="1" applyFont="1" applyFill="1" applyBorder="1" applyProtection="1">
      <alignment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11" fillId="0" borderId="0" xfId="54" applyNumberFormat="1" applyFont="1" applyFill="1" applyBorder="1" applyAlignment="1" applyProtection="1">
      <alignment vertical="center"/>
      <protection/>
    </xf>
    <xf numFmtId="1" fontId="2" fillId="0" borderId="10" xfId="54" applyNumberFormat="1" applyFont="1" applyFill="1" applyBorder="1" applyAlignment="1" applyProtection="1">
      <alignment horizontal="center" vertical="center"/>
      <protection locked="0"/>
    </xf>
    <xf numFmtId="1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54" applyNumberFormat="1" applyFont="1" applyFill="1" applyBorder="1" applyAlignment="1" applyProtection="1">
      <alignment horizontal="center" vertical="center"/>
      <protection/>
    </xf>
    <xf numFmtId="1" fontId="2" fillId="0" borderId="12" xfId="54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54" applyNumberFormat="1" applyFont="1" applyFill="1" applyBorder="1" applyAlignment="1" applyProtection="1">
      <alignment horizontal="center" vertical="center"/>
      <protection/>
    </xf>
    <xf numFmtId="4" fontId="2" fillId="0" borderId="10" xfId="54" applyNumberFormat="1" applyFont="1" applyFill="1" applyBorder="1" applyAlignment="1" applyProtection="1">
      <alignment horizontal="right" vertical="center"/>
      <protection locked="0"/>
    </xf>
    <xf numFmtId="0" fontId="13" fillId="0" borderId="0" xfId="54" applyFont="1" applyFill="1" applyBorder="1" applyAlignment="1" applyProtection="1">
      <alignment horizontal="center" vertical="center"/>
      <protection/>
    </xf>
    <xf numFmtId="1" fontId="3" fillId="34" borderId="10" xfId="54" applyNumberFormat="1" applyFont="1" applyFill="1" applyBorder="1" applyAlignment="1" applyProtection="1">
      <alignment horizontal="center" vertical="center"/>
      <protection/>
    </xf>
    <xf numFmtId="1" fontId="4" fillId="34" borderId="10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54" applyFont="1" applyFill="1" applyBorder="1" applyAlignment="1" applyProtection="1">
      <alignment horizontal="left" vertical="center"/>
      <protection/>
    </xf>
    <xf numFmtId="1" fontId="2" fillId="0" borderId="14" xfId="54" applyNumberFormat="1" applyFont="1" applyFill="1" applyBorder="1" applyAlignment="1" applyProtection="1">
      <alignment horizontal="center" vertical="center"/>
      <protection/>
    </xf>
    <xf numFmtId="0" fontId="15" fillId="0" borderId="10" xfId="54" applyFont="1" applyFill="1" applyBorder="1" applyAlignment="1" applyProtection="1">
      <alignment horizontal="center" vertical="center"/>
      <protection/>
    </xf>
    <xf numFmtId="0" fontId="6" fillId="0" borderId="10" xfId="54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Alignment="1" applyProtection="1">
      <alignment vertical="top"/>
      <protection/>
    </xf>
    <xf numFmtId="0" fontId="4" fillId="0" borderId="0" xfId="53" applyFont="1" applyFill="1" applyAlignment="1" applyProtection="1">
      <alignment vertical="center"/>
      <protection/>
    </xf>
    <xf numFmtId="0" fontId="20" fillId="0" borderId="0" xfId="53" applyFont="1" applyFill="1" applyProtection="1">
      <alignment/>
      <protection locked="0"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0" fontId="22" fillId="0" borderId="14" xfId="53" applyFont="1" applyFill="1" applyBorder="1" applyAlignment="1" applyProtection="1">
      <alignment horizontal="left" vertical="center"/>
      <protection locked="0"/>
    </xf>
    <xf numFmtId="170" fontId="3" fillId="0" borderId="0" xfId="53" applyNumberFormat="1" applyFont="1" applyFill="1" applyAlignment="1" applyProtection="1">
      <alignment vertical="center"/>
      <protection/>
    </xf>
    <xf numFmtId="49" fontId="22" fillId="0" borderId="15" xfId="53" applyNumberFormat="1" applyFont="1" applyFill="1" applyBorder="1" applyAlignment="1" applyProtection="1">
      <alignment horizontal="righ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 quotePrefix="1">
      <alignment horizontal="right" vertical="center"/>
      <protection/>
    </xf>
    <xf numFmtId="49" fontId="22" fillId="0" borderId="11" xfId="53" applyNumberFormat="1" applyFont="1" applyFill="1" applyBorder="1" applyAlignment="1" applyProtection="1" quotePrefix="1">
      <alignment horizontal="center" vertical="center"/>
      <protection/>
    </xf>
    <xf numFmtId="49" fontId="22" fillId="0" borderId="14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2" fillId="0" borderId="10" xfId="53" applyFont="1" applyFill="1" applyBorder="1" applyAlignment="1" applyProtection="1">
      <alignment horizontal="center"/>
      <protection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35" borderId="10" xfId="53" applyFont="1" applyFill="1" applyBorder="1" applyAlignment="1" applyProtection="1">
      <alignment horizontal="center" vertical="center"/>
      <protection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3" applyFont="1" applyFill="1" applyBorder="1" applyProtection="1">
      <alignment/>
      <protection locked="0"/>
    </xf>
    <xf numFmtId="0" fontId="3" fillId="35" borderId="0" xfId="53" applyFont="1" applyFill="1" applyBorder="1" applyAlignment="1" applyProtection="1">
      <alignment wrapText="1"/>
      <protection/>
    </xf>
    <xf numFmtId="0" fontId="3" fillId="35" borderId="0" xfId="53" applyFont="1" applyFill="1" applyBorder="1" applyAlignment="1" applyProtection="1">
      <alignment vertical="center" wrapText="1"/>
      <protection/>
    </xf>
    <xf numFmtId="4" fontId="2" fillId="35" borderId="10" xfId="53" applyNumberFormat="1" applyFont="1" applyFill="1" applyBorder="1" applyAlignment="1" applyProtection="1">
      <alignment horizontal="right" vertical="center" wrapText="1"/>
      <protection locked="0"/>
    </xf>
    <xf numFmtId="169" fontId="2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 applyProtection="1">
      <alignment/>
      <protection/>
    </xf>
    <xf numFmtId="0" fontId="20" fillId="0" borderId="0" xfId="53" applyFont="1" applyFill="1" applyAlignment="1" applyProtection="1">
      <alignment horizontal="center" vertical="center"/>
      <protection/>
    </xf>
    <xf numFmtId="0" fontId="20" fillId="0" borderId="0" xfId="53" applyFont="1" applyFill="1" applyAlignment="1" applyProtection="1">
      <alignment horizontal="center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vertical="center"/>
      <protection/>
    </xf>
    <xf numFmtId="0" fontId="20" fillId="0" borderId="0" xfId="53" applyFont="1" applyFill="1" applyAlignment="1" applyProtection="1">
      <alignment vertical="center"/>
      <protection/>
    </xf>
    <xf numFmtId="0" fontId="11" fillId="0" borderId="0" xfId="54" applyFont="1" applyFill="1" applyBorder="1" applyAlignment="1" applyProtection="1">
      <alignment vertical="center"/>
      <protection locked="0"/>
    </xf>
    <xf numFmtId="0" fontId="12" fillId="0" borderId="0" xfId="54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78" fillId="0" borderId="0" xfId="53" applyFont="1" applyFill="1" applyBorder="1" applyAlignment="1" applyProtection="1">
      <alignment vertical="center" wrapText="1"/>
      <protection/>
    </xf>
    <xf numFmtId="0" fontId="79" fillId="0" borderId="0" xfId="53" applyFont="1" applyFill="1" applyProtection="1">
      <alignment/>
      <protection/>
    </xf>
    <xf numFmtId="0" fontId="79" fillId="0" borderId="0" xfId="53" applyFont="1" applyFill="1" applyBorder="1" applyAlignment="1" applyProtection="1">
      <alignment vertical="center" wrapText="1"/>
      <protection/>
    </xf>
    <xf numFmtId="0" fontId="80" fillId="0" borderId="0" xfId="53" applyFont="1" applyFill="1" applyAlignment="1" applyProtection="1">
      <alignment vertical="center"/>
      <protection/>
    </xf>
    <xf numFmtId="0" fontId="80" fillId="0" borderId="0" xfId="53" applyFont="1" applyFill="1" applyAlignment="1" applyProtection="1">
      <alignment horizontal="center" vertical="center"/>
      <protection/>
    </xf>
    <xf numFmtId="0" fontId="80" fillId="0" borderId="0" xfId="53" applyFont="1" applyFill="1" applyAlignment="1" applyProtection="1">
      <alignment vertical="center" wrapText="1"/>
      <protection/>
    </xf>
    <xf numFmtId="166" fontId="80" fillId="0" borderId="0" xfId="53" applyNumberFormat="1" applyFont="1" applyFill="1" applyAlignment="1" applyProtection="1">
      <alignment vertical="center"/>
      <protection/>
    </xf>
    <xf numFmtId="0" fontId="80" fillId="36" borderId="0" xfId="54" applyFont="1" applyFill="1" applyBorder="1" applyAlignment="1" applyProtection="1">
      <alignment vertical="top"/>
      <protection/>
    </xf>
    <xf numFmtId="0" fontId="80" fillId="0" borderId="0" xfId="53" applyFont="1" applyFill="1" applyAlignment="1" applyProtection="1">
      <alignment horizontal="left" vertical="center"/>
      <protection/>
    </xf>
    <xf numFmtId="0" fontId="81" fillId="0" borderId="0" xfId="53" applyFont="1" applyFill="1" applyProtection="1">
      <alignment/>
      <protection/>
    </xf>
    <xf numFmtId="0" fontId="81" fillId="0" borderId="0" xfId="53" applyFont="1" applyFill="1" applyProtection="1">
      <alignment/>
      <protection locked="0"/>
    </xf>
    <xf numFmtId="0" fontId="80" fillId="36" borderId="0" xfId="54" applyFont="1" applyFill="1" applyBorder="1" applyAlignment="1" applyProtection="1">
      <alignment vertical="center"/>
      <protection/>
    </xf>
    <xf numFmtId="0" fontId="82" fillId="0" borderId="0" xfId="54" applyFont="1" applyFill="1" applyBorder="1" applyAlignment="1" applyProtection="1">
      <alignment vertical="center"/>
      <protection/>
    </xf>
    <xf numFmtId="0" fontId="82" fillId="0" borderId="0" xfId="54" applyFont="1" applyFill="1" applyBorder="1" applyAlignment="1" applyProtection="1">
      <alignment vertical="center"/>
      <protection locked="0"/>
    </xf>
    <xf numFmtId="0" fontId="83" fillId="0" borderId="0" xfId="54" applyFont="1" applyFill="1" applyBorder="1" applyAlignment="1" applyProtection="1">
      <alignment vertical="center"/>
      <protection/>
    </xf>
    <xf numFmtId="0" fontId="83" fillId="0" borderId="0" xfId="54" applyFont="1" applyFill="1" applyBorder="1" applyAlignment="1" applyProtection="1">
      <alignment vertical="center"/>
      <protection locked="0"/>
    </xf>
    <xf numFmtId="0" fontId="84" fillId="0" borderId="0" xfId="53" applyFont="1" applyFill="1" applyProtection="1">
      <alignment/>
      <protection/>
    </xf>
    <xf numFmtId="0" fontId="80" fillId="0" borderId="0" xfId="53" applyFont="1" applyFill="1" applyAlignment="1" applyProtection="1">
      <alignment horizontal="center"/>
      <protection/>
    </xf>
    <xf numFmtId="0" fontId="80" fillId="0" borderId="0" xfId="53" applyFont="1" applyFill="1" applyAlignment="1" applyProtection="1">
      <alignment vertical="top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2" fillId="33" borderId="13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3" fontId="2" fillId="33" borderId="16" xfId="53" applyNumberFormat="1" applyFont="1" applyFill="1" applyBorder="1" applyAlignment="1" applyProtection="1">
      <alignment horizontal="right" vertical="center" wrapText="1" indent="1"/>
      <protection locked="0"/>
    </xf>
    <xf numFmtId="3" fontId="2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3" fontId="2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2" fillId="33" borderId="13" xfId="53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54" applyFont="1" applyFill="1" applyBorder="1" applyAlignment="1" applyProtection="1">
      <alignment horizontal="center" vertical="center"/>
      <protection locked="0"/>
    </xf>
    <xf numFmtId="0" fontId="4" fillId="0" borderId="11" xfId="54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1" fontId="6" fillId="34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vertical="center"/>
      <protection/>
    </xf>
    <xf numFmtId="4" fontId="8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2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2" fillId="37" borderId="10" xfId="54" applyNumberFormat="1" applyFont="1" applyFill="1" applyBorder="1" applyAlignment="1" applyProtection="1">
      <alignment horizontal="right" vertical="center"/>
      <protection locked="0"/>
    </xf>
    <xf numFmtId="10" fontId="2" fillId="37" borderId="12" xfId="54" applyNumberFormat="1" applyFont="1" applyFill="1" applyBorder="1" applyAlignment="1" applyProtection="1">
      <alignment horizontal="right" vertical="center" indent="1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3" fontId="3" fillId="37" borderId="10" xfId="53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80" fillId="0" borderId="0" xfId="53" applyFont="1" applyFill="1" applyAlignment="1" applyProtection="1">
      <alignment horizontal="left" vertical="top"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8" fillId="0" borderId="0" xfId="53" applyFont="1" applyFill="1" applyBorder="1" applyAlignment="1" applyProtection="1">
      <alignment horizontal="left" vertical="center"/>
      <protection locked="0"/>
    </xf>
    <xf numFmtId="4" fontId="2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4" fontId="2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3" fillId="35" borderId="10" xfId="53" applyFont="1" applyFill="1" applyBorder="1" applyAlignment="1" applyProtection="1">
      <alignment horizontal="justify" vertical="center" wrapText="1"/>
      <protection/>
    </xf>
    <xf numFmtId="0" fontId="6" fillId="0" borderId="11" xfId="54" applyFont="1" applyFill="1" applyBorder="1" applyAlignment="1" applyProtection="1">
      <alignment horizontal="left" vertical="center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3" fillId="0" borderId="18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Protection="1">
      <alignment/>
      <protection/>
    </xf>
    <xf numFmtId="0" fontId="4" fillId="0" borderId="15" xfId="54" applyFont="1" applyFill="1" applyBorder="1" applyAlignment="1" applyProtection="1">
      <alignment horizontal="left" vertical="center"/>
      <protection/>
    </xf>
    <xf numFmtId="1" fontId="11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8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vertical="center"/>
      <protection/>
    </xf>
    <xf numFmtId="1" fontId="2" fillId="0" borderId="20" xfId="54" applyNumberFormat="1" applyFont="1" applyFill="1" applyBorder="1" applyAlignment="1" applyProtection="1">
      <alignment horizontal="center" vertical="center"/>
      <protection/>
    </xf>
    <xf numFmtId="1" fontId="3" fillId="34" borderId="21" xfId="54" applyNumberFormat="1" applyFont="1" applyFill="1" applyBorder="1" applyAlignment="1" applyProtection="1">
      <alignment horizontal="center" vertical="center"/>
      <protection/>
    </xf>
    <xf numFmtId="0" fontId="6" fillId="0" borderId="18" xfId="54" applyFont="1" applyFill="1" applyBorder="1" applyAlignment="1" applyProtection="1">
      <alignment horizontal="left" vertical="center"/>
      <protection/>
    </xf>
    <xf numFmtId="1" fontId="3" fillId="0" borderId="20" xfId="54" applyNumberFormat="1" applyFont="1" applyFill="1" applyBorder="1" applyAlignment="1" applyProtection="1">
      <alignment horizontal="center" vertical="center"/>
      <protection/>
    </xf>
    <xf numFmtId="1" fontId="4" fillId="0" borderId="21" xfId="54" applyNumberFormat="1" applyFont="1" applyFill="1" applyBorder="1" applyAlignment="1" applyProtection="1">
      <alignment horizontal="center" vertical="center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top" wrapText="1"/>
      <protection/>
    </xf>
    <xf numFmtId="3" fontId="2" fillId="35" borderId="13" xfId="53" applyNumberFormat="1" applyFont="1" applyFill="1" applyBorder="1" applyAlignment="1" applyProtection="1">
      <alignment horizontal="right" vertical="center" wrapText="1" indent="1"/>
      <protection locked="0"/>
    </xf>
    <xf numFmtId="3" fontId="2" fillId="35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3" fillId="33" borderId="10" xfId="54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Protection="1">
      <alignment/>
      <protection locked="0"/>
    </xf>
    <xf numFmtId="1" fontId="6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4" applyFont="1" applyFill="1" applyBorder="1" applyAlignment="1" applyProtection="1">
      <alignment horizontal="left" vertical="center" wrapText="1"/>
      <protection/>
    </xf>
    <xf numFmtId="1" fontId="6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6" fillId="34" borderId="13" xfId="54" applyNumberFormat="1" applyFont="1" applyFill="1" applyBorder="1" applyAlignment="1" applyProtection="1">
      <alignment horizontal="center" vertical="center" wrapText="1"/>
      <protection/>
    </xf>
    <xf numFmtId="4" fontId="2" fillId="37" borderId="13" xfId="54" applyNumberFormat="1" applyFont="1" applyFill="1" applyBorder="1" applyAlignment="1" applyProtection="1">
      <alignment horizontal="right" vertical="center"/>
      <protection locked="0"/>
    </xf>
    <xf numFmtId="3" fontId="2" fillId="37" borderId="13" xfId="53" applyNumberFormat="1" applyFont="1" applyFill="1" applyBorder="1" applyAlignment="1" applyProtection="1">
      <alignment horizontal="right" vertical="center" wrapText="1" indent="1"/>
      <protection locked="0"/>
    </xf>
    <xf numFmtId="3" fontId="2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4" fontId="2" fillId="0" borderId="16" xfId="54" applyNumberFormat="1" applyFont="1" applyFill="1" applyBorder="1" applyAlignment="1" applyProtection="1">
      <alignment horizontal="right" vertical="center"/>
      <protection/>
    </xf>
    <xf numFmtId="1" fontId="4" fillId="0" borderId="22" xfId="54" applyNumberFormat="1" applyFont="1" applyFill="1" applyBorder="1" applyAlignment="1" applyProtection="1">
      <alignment horizontal="center" vertical="center"/>
      <protection/>
    </xf>
    <xf numFmtId="4" fontId="2" fillId="0" borderId="23" xfId="54" applyNumberFormat="1" applyFont="1" applyFill="1" applyBorder="1" applyAlignment="1" applyProtection="1">
      <alignment horizontal="right" vertical="center"/>
      <protection/>
    </xf>
    <xf numFmtId="4" fontId="2" fillId="0" borderId="19" xfId="54" applyNumberFormat="1" applyFont="1" applyFill="1" applyBorder="1" applyAlignment="1" applyProtection="1">
      <alignment horizontal="right" vertical="center"/>
      <protection locked="0"/>
    </xf>
    <xf numFmtId="1" fontId="4" fillId="0" borderId="2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14" fontId="22" fillId="37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2" fillId="35" borderId="10" xfId="53" applyFont="1" applyFill="1" applyBorder="1" applyAlignment="1" applyProtection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justify" vertical="center" wrapText="1"/>
      <protection/>
    </xf>
    <xf numFmtId="0" fontId="3" fillId="0" borderId="14" xfId="53" applyFont="1" applyFill="1" applyBorder="1" applyAlignment="1" applyProtection="1">
      <alignment horizontal="justify"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 vertical="center"/>
      <protection locked="0"/>
    </xf>
    <xf numFmtId="49" fontId="3" fillId="0" borderId="13" xfId="53" applyNumberFormat="1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14" fontId="2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right" vertical="center" wrapText="1" inden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4" fillId="37" borderId="1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right" vertical="top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49" fontId="4" fillId="0" borderId="0" xfId="53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horizontal="right" vertical="center"/>
      <protection/>
    </xf>
    <xf numFmtId="0" fontId="3" fillId="0" borderId="0" xfId="53" applyFont="1" applyFill="1" applyBorder="1" applyAlignment="1" applyProtection="1">
      <alignment horizontal="right" vertical="top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168" fontId="0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10" xfId="53" applyFont="1" applyFill="1" applyBorder="1" applyAlignment="1" applyProtection="1">
      <alignment horizontal="justify" vertical="center" wrapText="1"/>
      <protection/>
    </xf>
    <xf numFmtId="14" fontId="22" fillId="0" borderId="13" xfId="53" applyNumberFormat="1" applyFont="1" applyFill="1" applyBorder="1" applyAlignment="1" applyProtection="1">
      <alignment horizontal="center" vertical="center" wrapText="1"/>
      <protection locked="0"/>
    </xf>
    <xf numFmtId="172" fontId="2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5" xfId="53" applyFont="1" applyFill="1" applyBorder="1" applyAlignment="1" applyProtection="1">
      <alignment wrapText="1"/>
      <protection/>
    </xf>
    <xf numFmtId="0" fontId="85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/>
    </xf>
    <xf numFmtId="0" fontId="0" fillId="35" borderId="0" xfId="53" applyFont="1" applyFill="1" applyBorder="1" applyProtection="1">
      <alignment/>
      <protection locked="0"/>
    </xf>
    <xf numFmtId="0" fontId="2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wrapText="1"/>
      <protection/>
    </xf>
    <xf numFmtId="0" fontId="3" fillId="35" borderId="0" xfId="53" applyFont="1" applyFill="1" applyBorder="1" applyAlignment="1" applyProtection="1">
      <alignment horizontal="center" wrapText="1"/>
      <protection/>
    </xf>
    <xf numFmtId="165" fontId="3" fillId="35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Fill="1" applyBorder="1" applyProtection="1">
      <alignment/>
      <protection/>
    </xf>
    <xf numFmtId="1" fontId="2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53" applyFont="1" applyFill="1" applyBorder="1" applyAlignment="1" applyProtection="1">
      <alignment horizontal="center" vertical="center"/>
      <protection/>
    </xf>
    <xf numFmtId="4" fontId="2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6" xfId="53" applyNumberFormat="1" applyFont="1" applyFill="1" applyBorder="1" applyAlignment="1" applyProtection="1">
      <alignment horizontal="right" vertical="center" wrapText="1" inden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6" fillId="33" borderId="13" xfId="53" applyFont="1" applyFill="1" applyBorder="1" applyAlignment="1" applyProtection="1">
      <alignment horizontal="center" vertical="center" wrapText="1"/>
      <protection/>
    </xf>
    <xf numFmtId="3" fontId="2" fillId="0" borderId="13" xfId="53" applyNumberFormat="1" applyFont="1" applyFill="1" applyBorder="1" applyAlignment="1" applyProtection="1">
      <alignment horizontal="right" vertical="center" wrapText="1" indent="1"/>
      <protection locked="0"/>
    </xf>
    <xf numFmtId="0" fontId="3" fillId="33" borderId="0" xfId="53" applyFont="1" applyFill="1" applyAlignment="1" applyProtection="1">
      <alignment vertical="center"/>
      <protection/>
    </xf>
    <xf numFmtId="49" fontId="2" fillId="33" borderId="15" xfId="53" applyNumberFormat="1" applyFont="1" applyFill="1" applyBorder="1" applyAlignment="1" applyProtection="1" quotePrefix="1">
      <alignment horizontal="center" vertical="center" wrapText="1"/>
      <protection/>
    </xf>
    <xf numFmtId="4" fontId="3" fillId="33" borderId="10" xfId="53" applyNumberFormat="1" applyFont="1" applyFill="1" applyBorder="1" applyAlignment="1" applyProtection="1">
      <alignment horizontal="right" vertical="center" indent="5"/>
      <protection locked="0"/>
    </xf>
    <xf numFmtId="4" fontId="3" fillId="33" borderId="13" xfId="53" applyNumberFormat="1" applyFont="1" applyFill="1" applyBorder="1" applyAlignment="1" applyProtection="1">
      <alignment horizontal="right" vertical="center" indent="5"/>
      <protection locked="0"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horizontal="justify" vertical="center" wrapText="1"/>
      <protection/>
    </xf>
    <xf numFmtId="0" fontId="3" fillId="33" borderId="12" xfId="54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justify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/>
      <protection locked="0"/>
    </xf>
    <xf numFmtId="0" fontId="4" fillId="0" borderId="15" xfId="53" applyFont="1" applyFill="1" applyBorder="1" applyAlignment="1" applyProtection="1">
      <alignment horizontal="center" vertical="center" wrapText="1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 applyProtection="1">
      <alignment horizontal="left" vertical="top"/>
      <protection/>
    </xf>
    <xf numFmtId="0" fontId="2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4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25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8" fillId="0" borderId="10" xfId="53" applyFont="1" applyFill="1" applyBorder="1" applyAlignment="1" applyProtection="1">
      <alignment horizontal="left" vertical="center"/>
      <protection locked="0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 applyAlignment="1" applyProtection="1">
      <alignment horizontal="center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22" xfId="53" applyFont="1" applyFill="1" applyBorder="1" applyAlignment="1" applyProtection="1">
      <alignment horizontal="left" vertical="center"/>
      <protection/>
    </xf>
    <xf numFmtId="0" fontId="3" fillId="0" borderId="22" xfId="53" applyFont="1" applyFill="1" applyBorder="1" applyAlignment="1" applyProtection="1">
      <alignment horizontal="justify" vertical="center"/>
      <protection/>
    </xf>
    <xf numFmtId="4" fontId="3" fillId="0" borderId="11" xfId="53" applyNumberFormat="1" applyFont="1" applyFill="1" applyBorder="1" applyAlignment="1" applyProtection="1">
      <alignment horizontal="right" vertical="center" wrapText="1" indent="8"/>
      <protection/>
    </xf>
    <xf numFmtId="4" fontId="3" fillId="0" borderId="14" xfId="53" applyNumberFormat="1" applyFont="1" applyFill="1" applyBorder="1" applyAlignment="1" applyProtection="1">
      <alignment horizontal="right" vertical="center" wrapText="1" indent="8"/>
      <protection/>
    </xf>
    <xf numFmtId="0" fontId="3" fillId="0" borderId="22" xfId="53" applyFont="1" applyFill="1" applyBorder="1" applyAlignment="1" applyProtection="1">
      <alignment horizontal="justify" vertical="center" wrapText="1"/>
      <protection/>
    </xf>
    <xf numFmtId="0" fontId="29" fillId="0" borderId="0" xfId="53" applyFont="1" applyFill="1" applyBorder="1" applyProtection="1">
      <alignment/>
      <protection/>
    </xf>
    <xf numFmtId="0" fontId="29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 quotePrefix="1">
      <alignment horizontal="left" vertical="center" wrapText="1"/>
      <protection/>
    </xf>
    <xf numFmtId="0" fontId="3" fillId="0" borderId="0" xfId="53" applyFont="1" applyFill="1" applyBorder="1" applyAlignment="1" applyProtection="1" quotePrefix="1">
      <alignment horizontal="left" vertical="center" wrapText="1"/>
      <protection locked="0"/>
    </xf>
    <xf numFmtId="0" fontId="29" fillId="0" borderId="0" xfId="53" applyFont="1" applyFill="1" applyBorder="1" applyProtection="1">
      <alignment/>
      <protection locked="0"/>
    </xf>
    <xf numFmtId="0" fontId="29" fillId="0" borderId="0" xfId="53" applyFont="1" applyFill="1" applyProtection="1">
      <alignment/>
      <protection locked="0"/>
    </xf>
    <xf numFmtId="0" fontId="0" fillId="0" borderId="0" xfId="53" applyFont="1" applyFill="1" applyBorder="1" applyAlignment="1" applyProtection="1">
      <alignment horizontal="left" wrapText="1"/>
      <protection/>
    </xf>
    <xf numFmtId="0" fontId="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Alignment="1" applyProtection="1">
      <alignment horizontal="left"/>
      <protection/>
    </xf>
    <xf numFmtId="0" fontId="0" fillId="0" borderId="0" xfId="53" applyFont="1" applyAlignment="1" applyProtection="1">
      <alignment vertical="center" wrapText="1"/>
      <protection/>
    </xf>
    <xf numFmtId="1" fontId="3" fillId="0" borderId="10" xfId="53" applyNumberFormat="1" applyFont="1" applyFill="1" applyBorder="1" applyAlignment="1" applyProtection="1">
      <alignment horizontal="right" vertical="center" indent="2"/>
      <protection locked="0"/>
    </xf>
    <xf numFmtId="1" fontId="3" fillId="0" borderId="10" xfId="53" applyNumberFormat="1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3" fillId="38" borderId="10" xfId="54" applyFont="1" applyFill="1" applyBorder="1" applyAlignment="1" applyProtection="1">
      <alignment horizontal="left" vertical="center" wrapText="1"/>
      <protection/>
    </xf>
    <xf numFmtId="0" fontId="3" fillId="38" borderId="10" xfId="54" applyFont="1" applyFill="1" applyBorder="1" applyAlignment="1" applyProtection="1">
      <alignment horizontal="left" vertical="center" wrapText="1"/>
      <protection locked="0"/>
    </xf>
    <xf numFmtId="0" fontId="20" fillId="0" borderId="0" xfId="53" applyFont="1" applyProtection="1">
      <alignment/>
      <protection/>
    </xf>
    <xf numFmtId="0" fontId="20" fillId="0" borderId="0" xfId="53" applyFont="1" applyAlignment="1" applyProtection="1">
      <alignment horizontal="left"/>
      <protection/>
    </xf>
    <xf numFmtId="0" fontId="20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/>
      <protection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16" fontId="3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53" applyFont="1" applyProtection="1">
      <alignment/>
      <protection/>
    </xf>
    <xf numFmtId="0" fontId="29" fillId="0" borderId="0" xfId="53" applyFont="1" applyProtection="1">
      <alignment/>
      <protection locked="0"/>
    </xf>
    <xf numFmtId="0" fontId="20" fillId="0" borderId="17" xfId="53" applyFont="1" applyFill="1" applyBorder="1" applyProtection="1">
      <alignment/>
      <protection/>
    </xf>
    <xf numFmtId="0" fontId="20" fillId="0" borderId="17" xfId="53" applyFont="1" applyFill="1" applyBorder="1" applyAlignment="1" applyProtection="1">
      <alignment wrapText="1"/>
      <protection/>
    </xf>
    <xf numFmtId="0" fontId="20" fillId="0" borderId="17" xfId="53" applyFont="1" applyFill="1" applyBorder="1" applyAlignment="1" applyProtection="1">
      <alignment horizontal="left"/>
      <protection/>
    </xf>
    <xf numFmtId="0" fontId="20" fillId="0" borderId="17" xfId="53" applyFont="1" applyFill="1" applyBorder="1" applyAlignment="1" applyProtection="1">
      <alignment horizontal="center" wrapText="1"/>
      <protection/>
    </xf>
    <xf numFmtId="0" fontId="0" fillId="0" borderId="17" xfId="53" applyFont="1" applyFill="1" applyBorder="1" applyAlignment="1" applyProtection="1">
      <alignment wrapText="1"/>
      <protection/>
    </xf>
    <xf numFmtId="0" fontId="0" fillId="0" borderId="17" xfId="53" applyFont="1" applyBorder="1" applyAlignment="1" applyProtection="1">
      <alignment wrapText="1"/>
      <protection/>
    </xf>
    <xf numFmtId="0" fontId="0" fillId="0" borderId="17" xfId="53" applyFont="1" applyFill="1" applyBorder="1" applyAlignment="1" applyProtection="1">
      <alignment horizontal="center" wrapText="1"/>
      <protection/>
    </xf>
    <xf numFmtId="0" fontId="30" fillId="0" borderId="0" xfId="53" applyFont="1" applyProtection="1">
      <alignment/>
      <protection/>
    </xf>
    <xf numFmtId="0" fontId="2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0" fillId="0" borderId="0" xfId="53" applyFont="1" applyFill="1" applyBorder="1" applyAlignment="1" applyProtection="1">
      <alignment horizontal="center" wrapText="1"/>
      <protection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7" borderId="24" xfId="53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33" borderId="16" xfId="53" applyFont="1" applyFill="1" applyBorder="1" applyAlignment="1" applyProtection="1">
      <alignment horizontal="justify" vertical="center" wrapText="1"/>
      <protection/>
    </xf>
    <xf numFmtId="0" fontId="7" fillId="0" borderId="16" xfId="53" applyFont="1" applyFill="1" applyBorder="1" applyAlignment="1" applyProtection="1">
      <alignment horizontal="justify" vertical="center" wrapText="1"/>
      <protection/>
    </xf>
    <xf numFmtId="0" fontId="7" fillId="35" borderId="15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wrapText="1"/>
      <protection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center" vertical="top" wrapText="1"/>
      <protection/>
    </xf>
    <xf numFmtId="14" fontId="3" fillId="0" borderId="0" xfId="53" applyNumberFormat="1" applyFont="1" applyAlignment="1">
      <alignment horizontal="center" vertical="center"/>
      <protection/>
    </xf>
    <xf numFmtId="0" fontId="7" fillId="0" borderId="0" xfId="53" applyFont="1" applyAlignment="1">
      <alignment horizontal="center" vertical="top" wrapText="1"/>
      <protection/>
    </xf>
    <xf numFmtId="0" fontId="2" fillId="0" borderId="18" xfId="53" applyFont="1" applyBorder="1" applyAlignment="1" applyProtection="1">
      <alignment vertical="center" wrapText="1"/>
      <protection locked="0"/>
    </xf>
    <xf numFmtId="0" fontId="2" fillId="0" borderId="0" xfId="53" applyFont="1" applyAlignment="1">
      <alignment vertical="top" wrapText="1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3" fontId="2" fillId="0" borderId="10" xfId="53" applyNumberFormat="1" applyFont="1" applyFill="1" applyBorder="1" applyAlignment="1" applyProtection="1" quotePrefix="1">
      <alignment horizontal="right" vertical="center" wrapText="1" indent="1"/>
      <protection locked="0"/>
    </xf>
    <xf numFmtId="0" fontId="3" fillId="33" borderId="0" xfId="53" applyFont="1" applyFill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center" vertical="center"/>
      <protection/>
    </xf>
    <xf numFmtId="16" fontId="3" fillId="0" borderId="12" xfId="53" applyNumberFormat="1" applyFont="1" applyFill="1" applyBorder="1" applyAlignment="1" applyProtection="1">
      <alignment horizontal="center" vertical="center"/>
      <protection/>
    </xf>
    <xf numFmtId="0" fontId="0" fillId="0" borderId="17" xfId="53" applyFont="1" applyBorder="1">
      <alignment/>
      <protection/>
    </xf>
    <xf numFmtId="0" fontId="2" fillId="0" borderId="0" xfId="53" applyFont="1" applyAlignment="1">
      <alignment horizontal="left" vertical="top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10" xfId="53" applyFont="1" applyBorder="1" applyAlignment="1" applyProtection="1">
      <alignment horizontal="center" vertical="center"/>
      <protection locked="0"/>
    </xf>
    <xf numFmtId="0" fontId="0" fillId="0" borderId="10" xfId="53" applyFont="1" applyBorder="1" applyAlignment="1">
      <alignment horizontal="center"/>
      <protection/>
    </xf>
    <xf numFmtId="0" fontId="0" fillId="0" borderId="0" xfId="53" applyFont="1" applyAlignment="1">
      <alignment vertical="top"/>
      <protection/>
    </xf>
    <xf numFmtId="0" fontId="2" fillId="0" borderId="0" xfId="53" applyFont="1" applyAlignment="1">
      <alignment horizontal="center" vertical="top"/>
      <protection/>
    </xf>
    <xf numFmtId="0" fontId="14" fillId="0" borderId="0" xfId="53" applyFont="1" applyAlignment="1">
      <alignment vertical="top"/>
      <protection/>
    </xf>
    <xf numFmtId="0" fontId="3" fillId="0" borderId="0" xfId="53" applyFont="1" applyAlignment="1">
      <alignment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7" fillId="33" borderId="13" xfId="53" applyFont="1" applyFill="1" applyBorder="1" applyAlignment="1" applyProtection="1">
      <alignment horizontal="justify" vertical="center" wrapText="1"/>
      <protection/>
    </xf>
    <xf numFmtId="0" fontId="7" fillId="33" borderId="13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justify" vertical="center" wrapText="1"/>
      <protection/>
    </xf>
    <xf numFmtId="0" fontId="7" fillId="33" borderId="15" xfId="53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2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center"/>
      <protection/>
    </xf>
    <xf numFmtId="0" fontId="8" fillId="0" borderId="0" xfId="53" applyFont="1" applyFill="1" applyBorder="1" applyAlignment="1" applyProtection="1">
      <alignment horizontal="left"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18" xfId="53" applyFont="1" applyBorder="1" applyAlignment="1" applyProtection="1">
      <alignment horizontal="left"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3" fillId="36" borderId="0" xfId="54" applyFont="1" applyFill="1" applyBorder="1" applyAlignment="1" applyProtection="1">
      <alignment vertical="top"/>
      <protection/>
    </xf>
    <xf numFmtId="0" fontId="33" fillId="33" borderId="10" xfId="53" applyFont="1" applyFill="1" applyBorder="1" applyAlignment="1" applyProtection="1">
      <alignment horizontal="left" vertical="center" wrapText="1"/>
      <protection locked="0"/>
    </xf>
    <xf numFmtId="0" fontId="33" fillId="0" borderId="10" xfId="53" applyFont="1" applyFill="1" applyBorder="1" applyAlignment="1" applyProtection="1">
      <alignment horizontal="left" vertical="center" wrapText="1"/>
      <protection locked="0"/>
    </xf>
    <xf numFmtId="0" fontId="3" fillId="36" borderId="0" xfId="54" applyFont="1" applyFill="1" applyBorder="1" applyAlignment="1" applyProtection="1">
      <alignment vertical="center"/>
      <protection/>
    </xf>
    <xf numFmtId="3" fontId="3" fillId="37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3" fillId="37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3" fillId="37" borderId="10" xfId="54" applyNumberFormat="1" applyFont="1" applyFill="1" applyBorder="1" applyAlignment="1" applyProtection="1">
      <alignment horizontal="right" vertical="center" wrapText="1" indent="2"/>
      <protection locked="0"/>
    </xf>
    <xf numFmtId="3" fontId="3" fillId="37" borderId="13" xfId="54" applyNumberFormat="1" applyFont="1" applyFill="1" applyBorder="1" applyAlignment="1" applyProtection="1">
      <alignment horizontal="right" vertical="center" wrapText="1" indent="2"/>
      <protection locked="0"/>
    </xf>
    <xf numFmtId="3" fontId="3" fillId="37" borderId="12" xfId="54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0" xfId="53" applyFont="1" applyFill="1" applyAlignment="1" applyProtection="1">
      <alignment horizontal="left" vertical="center"/>
      <protection/>
    </xf>
    <xf numFmtId="0" fontId="3" fillId="0" borderId="0" xfId="53" applyFont="1" applyFill="1" applyAlignment="1" applyProtection="1">
      <alignment horizontal="left" vertical="top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3" fillId="0" borderId="16" xfId="53" applyFont="1" applyFill="1" applyBorder="1" applyAlignment="1" applyProtection="1">
      <alignment horizontal="justify" vertical="top" wrapText="1"/>
      <protection locked="0"/>
    </xf>
    <xf numFmtId="0" fontId="3" fillId="0" borderId="17" xfId="53" applyFont="1" applyFill="1" applyBorder="1" applyAlignment="1" applyProtection="1">
      <alignment horizontal="justify" vertical="top" wrapText="1"/>
      <protection locked="0"/>
    </xf>
    <xf numFmtId="0" fontId="3" fillId="0" borderId="22" xfId="53" applyFont="1" applyFill="1" applyBorder="1" applyAlignment="1" applyProtection="1">
      <alignment horizontal="justify" vertical="top" wrapText="1"/>
      <protection locked="0"/>
    </xf>
    <xf numFmtId="0" fontId="3" fillId="0" borderId="23" xfId="53" applyFont="1" applyFill="1" applyBorder="1" applyAlignment="1" applyProtection="1">
      <alignment horizontal="justify" vertical="top" wrapText="1"/>
      <protection locked="0"/>
    </xf>
    <xf numFmtId="0" fontId="3" fillId="0" borderId="0" xfId="53" applyFont="1" applyFill="1" applyBorder="1" applyAlignment="1" applyProtection="1">
      <alignment horizontal="justify" vertical="top" wrapText="1"/>
      <protection locked="0"/>
    </xf>
    <xf numFmtId="0" fontId="3" fillId="0" borderId="21" xfId="53" applyFont="1" applyFill="1" applyBorder="1" applyAlignment="1" applyProtection="1">
      <alignment horizontal="justify" vertical="top" wrapText="1"/>
      <protection locked="0"/>
    </xf>
    <xf numFmtId="0" fontId="3" fillId="0" borderId="19" xfId="53" applyFont="1" applyFill="1" applyBorder="1" applyAlignment="1" applyProtection="1">
      <alignment horizontal="justify" vertical="top" wrapText="1"/>
      <protection locked="0"/>
    </xf>
    <xf numFmtId="0" fontId="3" fillId="0" borderId="18" xfId="53" applyFont="1" applyFill="1" applyBorder="1" applyAlignment="1" applyProtection="1">
      <alignment horizontal="justify" vertical="top" wrapText="1"/>
      <protection locked="0"/>
    </xf>
    <xf numFmtId="0" fontId="3" fillId="0" borderId="20" xfId="53" applyFont="1" applyFill="1" applyBorder="1" applyAlignment="1" applyProtection="1">
      <alignment horizontal="justify" vertical="top" wrapText="1"/>
      <protection locked="0"/>
    </xf>
    <xf numFmtId="0" fontId="7" fillId="0" borderId="16" xfId="53" applyFont="1" applyFill="1" applyBorder="1" applyAlignment="1" applyProtection="1">
      <alignment horizontal="left" vertical="top"/>
      <protection/>
    </xf>
    <xf numFmtId="0" fontId="7" fillId="0" borderId="17" xfId="53" applyFont="1" applyFill="1" applyBorder="1" applyAlignment="1" applyProtection="1">
      <alignment horizontal="left" vertical="top"/>
      <protection/>
    </xf>
    <xf numFmtId="0" fontId="7" fillId="0" borderId="22" xfId="53" applyFont="1" applyFill="1" applyBorder="1" applyAlignment="1" applyProtection="1">
      <alignment horizontal="left" vertical="top"/>
      <protection/>
    </xf>
    <xf numFmtId="0" fontId="3" fillId="35" borderId="19" xfId="53" applyFont="1" applyFill="1" applyBorder="1" applyAlignment="1" applyProtection="1">
      <alignment horizontal="justify" vertical="top" wrapText="1"/>
      <protection locked="0"/>
    </xf>
    <xf numFmtId="0" fontId="3" fillId="35" borderId="20" xfId="53" applyFont="1" applyFill="1" applyBorder="1" applyAlignment="1" applyProtection="1">
      <alignment horizontal="justify" vertical="top" wrapText="1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6" fillId="0" borderId="19" xfId="53" applyFont="1" applyFill="1" applyBorder="1" applyAlignment="1" applyProtection="1">
      <alignment horizontal="center" wrapText="1"/>
      <protection/>
    </xf>
    <xf numFmtId="0" fontId="6" fillId="0" borderId="18" xfId="53" applyFont="1" applyFill="1" applyBorder="1" applyAlignment="1" applyProtection="1">
      <alignment horizont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171" fontId="3" fillId="0" borderId="19" xfId="53" applyNumberFormat="1" applyFont="1" applyFill="1" applyBorder="1" applyAlignment="1" applyProtection="1">
      <alignment horizontal="justify" vertical="top" wrapText="1"/>
      <protection locked="0"/>
    </xf>
    <xf numFmtId="171" fontId="3" fillId="0" borderId="18" xfId="53" applyNumberFormat="1" applyFont="1" applyFill="1" applyBorder="1" applyAlignment="1" applyProtection="1">
      <alignment horizontal="justify" vertical="top" wrapText="1"/>
      <protection locked="0"/>
    </xf>
    <xf numFmtId="171" fontId="3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3" fillId="0" borderId="19" xfId="53" applyNumberFormat="1" applyFont="1" applyFill="1" applyBorder="1" applyAlignment="1" applyProtection="1">
      <alignment horizontal="justify" vertical="top" wrapText="1"/>
      <protection locked="0"/>
    </xf>
    <xf numFmtId="49" fontId="3" fillId="0" borderId="18" xfId="53" applyNumberFormat="1" applyFont="1" applyFill="1" applyBorder="1" applyAlignment="1" applyProtection="1">
      <alignment horizontal="justify" vertical="top" wrapText="1"/>
      <protection locked="0"/>
    </xf>
    <xf numFmtId="49" fontId="3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3" fillId="35" borderId="0" xfId="53" applyFont="1" applyFill="1" applyBorder="1" applyAlignment="1" applyProtection="1">
      <alignment vertical="center"/>
      <protection/>
    </xf>
    <xf numFmtId="0" fontId="3" fillId="35" borderId="0" xfId="53" applyFont="1" applyFill="1" applyBorder="1" applyAlignment="1" applyProtection="1">
      <alignment vertical="center" wrapText="1"/>
      <protection/>
    </xf>
    <xf numFmtId="0" fontId="80" fillId="39" borderId="0" xfId="53" applyFont="1" applyFill="1" applyAlignment="1" applyProtection="1">
      <alignment horizontal="center" vertical="center" wrapText="1"/>
      <protection/>
    </xf>
    <xf numFmtId="166" fontId="3" fillId="37" borderId="10" xfId="53" applyNumberFormat="1" applyFont="1" applyFill="1" applyBorder="1" applyAlignment="1" applyProtection="1">
      <alignment horizontal="right" vertical="center" indent="1"/>
      <protection locked="0"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7" fillId="0" borderId="10" xfId="53" applyFont="1" applyFill="1" applyBorder="1" applyAlignment="1" applyProtection="1">
      <alignment horizontal="justify" vertical="center" wrapText="1"/>
      <protection/>
    </xf>
    <xf numFmtId="49" fontId="3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3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3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3" fillId="0" borderId="19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8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2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9" xfId="53" applyFont="1" applyFill="1" applyBorder="1" applyAlignment="1" applyProtection="1">
      <alignment horizontal="left" vertical="center"/>
      <protection locked="0"/>
    </xf>
    <xf numFmtId="0" fontId="3" fillId="0" borderId="18" xfId="53" applyFont="1" applyFill="1" applyBorder="1" applyAlignment="1" applyProtection="1">
      <alignment horizontal="left" vertical="center"/>
      <protection locked="0"/>
    </xf>
    <xf numFmtId="0" fontId="3" fillId="0" borderId="20" xfId="53" applyFont="1" applyFill="1" applyBorder="1" applyAlignment="1" applyProtection="1">
      <alignment horizontal="left" vertical="center"/>
      <protection locked="0"/>
    </xf>
    <xf numFmtId="166" fontId="3" fillId="0" borderId="15" xfId="53" applyNumberFormat="1" applyFont="1" applyFill="1" applyBorder="1" applyAlignment="1" applyProtection="1">
      <alignment horizontal="right" vertical="center" indent="1"/>
      <protection locked="0"/>
    </xf>
    <xf numFmtId="166" fontId="3" fillId="0" borderId="14" xfId="53" applyNumberFormat="1" applyFont="1" applyFill="1" applyBorder="1" applyAlignment="1" applyProtection="1">
      <alignment horizontal="right" vertical="center" indent="1"/>
      <protection locked="0"/>
    </xf>
    <xf numFmtId="0" fontId="23" fillId="0" borderId="0" xfId="53" applyFont="1" applyFill="1" applyBorder="1" applyAlignment="1" applyProtection="1">
      <alignment horizontal="justify" vertical="center" wrapText="1"/>
      <protection/>
    </xf>
    <xf numFmtId="169" fontId="0" fillId="0" borderId="15" xfId="53" applyNumberFormat="1" applyFont="1" applyFill="1" applyBorder="1" applyAlignment="1" applyProtection="1">
      <alignment horizontal="center" vertical="center"/>
      <protection locked="0"/>
    </xf>
    <xf numFmtId="169" fontId="0" fillId="0" borderId="14" xfId="53" applyNumberFormat="1" applyFont="1" applyFill="1" applyBorder="1" applyAlignment="1" applyProtection="1">
      <alignment horizontal="center" vertical="center"/>
      <protection locked="0"/>
    </xf>
    <xf numFmtId="168" fontId="0" fillId="0" borderId="15" xfId="53" applyNumberFormat="1" applyFont="1" applyFill="1" applyBorder="1" applyAlignment="1" applyProtection="1">
      <alignment horizontal="center" vertical="center"/>
      <protection locked="0"/>
    </xf>
    <xf numFmtId="168" fontId="0" fillId="0" borderId="14" xfId="53" applyNumberFormat="1" applyFont="1" applyFill="1" applyBorder="1" applyAlignment="1" applyProtection="1">
      <alignment horizontal="center" vertical="center"/>
      <protection locked="0"/>
    </xf>
    <xf numFmtId="0" fontId="3" fillId="0" borderId="19" xfId="53" applyFont="1" applyFill="1" applyBorder="1" applyAlignment="1" applyProtection="1">
      <alignment horizontal="left" vertical="center"/>
      <protection/>
    </xf>
    <xf numFmtId="0" fontId="3" fillId="0" borderId="18" xfId="53" applyFont="1" applyFill="1" applyBorder="1" applyAlignment="1" applyProtection="1">
      <alignment horizontal="left" vertical="center"/>
      <protection/>
    </xf>
    <xf numFmtId="0" fontId="3" fillId="0" borderId="20" xfId="53" applyFont="1" applyFill="1" applyBorder="1" applyAlignment="1" applyProtection="1">
      <alignment horizontal="left" vertical="center"/>
      <protection/>
    </xf>
    <xf numFmtId="0" fontId="3" fillId="35" borderId="19" xfId="53" applyFont="1" applyFill="1" applyBorder="1" applyAlignment="1" applyProtection="1">
      <alignment horizontal="center" vertical="top"/>
      <protection locked="0"/>
    </xf>
    <xf numFmtId="0" fontId="3" fillId="35" borderId="18" xfId="53" applyFont="1" applyFill="1" applyBorder="1" applyAlignment="1" applyProtection="1">
      <alignment horizontal="center" vertical="top"/>
      <protection locked="0"/>
    </xf>
    <xf numFmtId="0" fontId="3" fillId="35" borderId="20" xfId="53" applyFont="1" applyFill="1" applyBorder="1" applyAlignment="1" applyProtection="1">
      <alignment horizontal="center" vertical="top"/>
      <protection locked="0"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top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168" fontId="0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166" fontId="3" fillId="0" borderId="10" xfId="53" applyNumberFormat="1" applyFont="1" applyFill="1" applyBorder="1" applyAlignment="1" applyProtection="1">
      <alignment horizontal="right" vertical="center" indent="1"/>
      <protection locked="0"/>
    </xf>
    <xf numFmtId="168" fontId="0" fillId="0" borderId="15" xfId="53" applyNumberFormat="1" applyFont="1" applyFill="1" applyBorder="1" applyAlignment="1" applyProtection="1">
      <alignment horizontal="left" vertical="center"/>
      <protection locked="0"/>
    </xf>
    <xf numFmtId="168" fontId="0" fillId="0" borderId="14" xfId="53" applyNumberFormat="1" applyFont="1" applyFill="1" applyBorder="1" applyAlignment="1" applyProtection="1">
      <alignment horizontal="left" vertical="center"/>
      <protection locked="0"/>
    </xf>
    <xf numFmtId="0" fontId="3" fillId="0" borderId="16" xfId="53" applyFont="1" applyFill="1" applyBorder="1" applyAlignment="1" applyProtection="1">
      <alignment horizontal="center" vertical="center"/>
      <protection locked="0"/>
    </xf>
    <xf numFmtId="0" fontId="3" fillId="0" borderId="22" xfId="53" applyFont="1" applyFill="1" applyBorder="1" applyAlignment="1" applyProtection="1">
      <alignment horizontal="center" vertical="center"/>
      <protection locked="0"/>
    </xf>
    <xf numFmtId="166" fontId="3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166" fontId="3" fillId="37" borderId="15" xfId="53" applyNumberFormat="1" applyFont="1" applyFill="1" applyBorder="1" applyAlignment="1" applyProtection="1">
      <alignment horizontal="right" vertical="center" indent="1"/>
      <protection locked="0"/>
    </xf>
    <xf numFmtId="166" fontId="3" fillId="37" borderId="14" xfId="53" applyNumberFormat="1" applyFont="1" applyFill="1" applyBorder="1" applyAlignment="1" applyProtection="1">
      <alignment horizontal="right" vertical="center" indent="1"/>
      <protection locked="0"/>
    </xf>
    <xf numFmtId="0" fontId="3" fillId="0" borderId="0" xfId="53" applyFont="1" applyFill="1" applyBorder="1" applyAlignment="1" applyProtection="1">
      <alignment vertical="top" wrapText="1"/>
      <protection/>
    </xf>
    <xf numFmtId="0" fontId="79" fillId="0" borderId="0" xfId="53" applyFont="1" applyFill="1" applyBorder="1" applyAlignment="1" applyProtection="1">
      <alignment vertical="center" wrapText="1"/>
      <protection/>
    </xf>
    <xf numFmtId="49" fontId="3" fillId="0" borderId="0" xfId="53" applyNumberFormat="1" applyFont="1" applyFill="1" applyBorder="1" applyAlignment="1" applyProtection="1">
      <alignment horizontal="justify" vertical="center" wrapText="1"/>
      <protection/>
    </xf>
    <xf numFmtId="49" fontId="3" fillId="0" borderId="0" xfId="53" applyNumberFormat="1" applyFont="1" applyFill="1" applyBorder="1" applyAlignment="1" applyProtection="1">
      <alignment horizontal="justify" vertical="center"/>
      <protection/>
    </xf>
    <xf numFmtId="0" fontId="80" fillId="0" borderId="0" xfId="53" applyFont="1" applyFill="1" applyAlignment="1" applyProtection="1">
      <alignment horizontal="center" vertical="top" wrapText="1"/>
      <protection/>
    </xf>
    <xf numFmtId="0" fontId="7" fillId="35" borderId="15" xfId="53" applyFont="1" applyFill="1" applyBorder="1" applyAlignment="1" applyProtection="1">
      <alignment horizontal="left" vertical="center"/>
      <protection locked="0"/>
    </xf>
    <xf numFmtId="0" fontId="7" fillId="35" borderId="11" xfId="53" applyFont="1" applyFill="1" applyBorder="1" applyAlignment="1" applyProtection="1">
      <alignment horizontal="left" vertical="center"/>
      <protection locked="0"/>
    </xf>
    <xf numFmtId="0" fontId="7" fillId="35" borderId="16" xfId="53" applyFont="1" applyFill="1" applyBorder="1" applyAlignment="1" applyProtection="1">
      <alignment horizontal="left" vertical="top"/>
      <protection/>
    </xf>
    <xf numFmtId="0" fontId="7" fillId="35" borderId="17" xfId="53" applyFont="1" applyFill="1" applyBorder="1" applyAlignment="1" applyProtection="1">
      <alignment horizontal="left" vertical="top"/>
      <protection/>
    </xf>
    <xf numFmtId="0" fontId="7" fillId="35" borderId="22" xfId="53" applyFont="1" applyFill="1" applyBorder="1" applyAlignment="1" applyProtection="1">
      <alignment horizontal="left" vertical="top"/>
      <protection/>
    </xf>
    <xf numFmtId="3" fontId="0" fillId="0" borderId="15" xfId="53" applyNumberFormat="1" applyFont="1" applyFill="1" applyBorder="1" applyAlignment="1" applyProtection="1">
      <alignment horizontal="center" vertical="center"/>
      <protection locked="0"/>
    </xf>
    <xf numFmtId="3" fontId="0" fillId="0" borderId="11" xfId="53" applyNumberFormat="1" applyFont="1" applyFill="1" applyBorder="1" applyAlignment="1" applyProtection="1">
      <alignment horizontal="center" vertical="center"/>
      <protection locked="0"/>
    </xf>
    <xf numFmtId="3" fontId="0" fillId="0" borderId="14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Fill="1" applyBorder="1" applyAlignment="1" applyProtection="1">
      <alignment vertical="center" wrapText="1"/>
      <protection/>
    </xf>
    <xf numFmtId="17" fontId="7" fillId="0" borderId="17" xfId="53" applyNumberFormat="1" applyFont="1" applyFill="1" applyBorder="1" applyAlignment="1" applyProtection="1">
      <alignment horizontal="left" vertical="top"/>
      <protection/>
    </xf>
    <xf numFmtId="0" fontId="3" fillId="0" borderId="19" xfId="53" applyFont="1" applyFill="1" applyBorder="1" applyAlignment="1" applyProtection="1">
      <alignment horizontal="center" vertical="top" wrapText="1"/>
      <protection locked="0"/>
    </xf>
    <xf numFmtId="0" fontId="3" fillId="0" borderId="20" xfId="53" applyFont="1" applyFill="1" applyBorder="1" applyAlignment="1" applyProtection="1">
      <alignment horizontal="center" vertical="top" wrapText="1"/>
      <protection locked="0"/>
    </xf>
    <xf numFmtId="0" fontId="3" fillId="0" borderId="18" xfId="53" applyFont="1" applyFill="1" applyBorder="1" applyAlignment="1" applyProtection="1">
      <alignment horizontal="center" vertical="top" wrapText="1"/>
      <protection locked="0"/>
    </xf>
    <xf numFmtId="0" fontId="7" fillId="35" borderId="0" xfId="53" applyFont="1" applyFill="1" applyBorder="1" applyAlignment="1" applyProtection="1">
      <alignment horizontal="left" vertical="top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49" fontId="22" fillId="0" borderId="15" xfId="53" applyNumberFormat="1" applyFont="1" applyFill="1" applyBorder="1" applyAlignment="1" applyProtection="1">
      <alignment horizontal="center" vertical="center"/>
      <protection locked="0"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justify" vertical="center"/>
      <protection/>
    </xf>
    <xf numFmtId="14" fontId="22" fillId="0" borderId="15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14" xfId="53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53" applyNumberFormat="1" applyFont="1" applyFill="1" applyBorder="1" applyAlignment="1" applyProtection="1">
      <alignment horizontal="center" vertical="center" wrapText="1"/>
      <protection/>
    </xf>
    <xf numFmtId="1" fontId="22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35" borderId="19" xfId="53" applyFont="1" applyFill="1" applyBorder="1" applyAlignment="1" applyProtection="1">
      <alignment horizontal="left" vertical="center"/>
      <protection locked="0"/>
    </xf>
    <xf numFmtId="0" fontId="3" fillId="35" borderId="18" xfId="53" applyFont="1" applyFill="1" applyBorder="1" applyAlignment="1" applyProtection="1">
      <alignment horizontal="left" vertical="center"/>
      <protection locked="0"/>
    </xf>
    <xf numFmtId="0" fontId="3" fillId="35" borderId="20" xfId="53" applyFont="1" applyFill="1" applyBorder="1" applyAlignment="1" applyProtection="1">
      <alignment horizontal="left" vertical="center"/>
      <protection locked="0"/>
    </xf>
    <xf numFmtId="0" fontId="4" fillId="35" borderId="0" xfId="53" applyFont="1" applyFill="1" applyBorder="1" applyAlignment="1" applyProtection="1">
      <alignment horizontal="left" vertical="center" wrapText="1"/>
      <protection/>
    </xf>
    <xf numFmtId="0" fontId="2" fillId="35" borderId="10" xfId="53" applyFont="1" applyFill="1" applyBorder="1" applyAlignment="1" applyProtection="1">
      <alignment horizontal="center" vertical="center" wrapText="1"/>
      <protection/>
    </xf>
    <xf numFmtId="0" fontId="2" fillId="35" borderId="10" xfId="53" applyFont="1" applyFill="1" applyBorder="1" applyAlignment="1" applyProtection="1">
      <alignment horizontal="right" vertical="center" wrapText="1" indent="1"/>
      <protection/>
    </xf>
    <xf numFmtId="0" fontId="2" fillId="0" borderId="0" xfId="53" applyFont="1" applyFill="1" applyAlignment="1" applyProtection="1">
      <alignment wrapText="1"/>
      <protection/>
    </xf>
    <xf numFmtId="0" fontId="2" fillId="0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right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4" fillId="35" borderId="11" xfId="53" applyFont="1" applyFill="1" applyBorder="1" applyAlignment="1" applyProtection="1">
      <alignment horizontal="right" vertical="center" wrapText="1" indent="2"/>
      <protection/>
    </xf>
    <xf numFmtId="0" fontId="4" fillId="35" borderId="14" xfId="53" applyFont="1" applyFill="1" applyBorder="1" applyAlignment="1" applyProtection="1">
      <alignment horizontal="right" vertical="center" wrapText="1" indent="2"/>
      <protection/>
    </xf>
    <xf numFmtId="0" fontId="6" fillId="0" borderId="15" xfId="54" applyFont="1" applyFill="1" applyBorder="1" applyAlignment="1" applyProtection="1">
      <alignment horizontal="right" vertical="center" indent="10"/>
      <protection/>
    </xf>
    <xf numFmtId="0" fontId="6" fillId="0" borderId="11" xfId="54" applyFont="1" applyFill="1" applyBorder="1" applyAlignment="1" applyProtection="1">
      <alignment horizontal="right" vertical="center" indent="10"/>
      <protection/>
    </xf>
    <xf numFmtId="0" fontId="6" fillId="0" borderId="14" xfId="54" applyFont="1" applyFill="1" applyBorder="1" applyAlignment="1" applyProtection="1">
      <alignment horizontal="right" vertical="center" indent="10"/>
      <protection/>
    </xf>
    <xf numFmtId="0" fontId="2" fillId="0" borderId="15" xfId="54" applyFont="1" applyFill="1" applyBorder="1" applyAlignment="1" applyProtection="1">
      <alignment vertical="center"/>
      <protection locked="0"/>
    </xf>
    <xf numFmtId="0" fontId="2" fillId="0" borderId="11" xfId="54" applyFont="1" applyFill="1" applyBorder="1" applyAlignment="1" applyProtection="1">
      <alignment vertical="center"/>
      <protection locked="0"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35" borderId="0" xfId="54" applyFont="1" applyFill="1" applyBorder="1" applyAlignment="1" applyProtection="1">
      <alignment horizontal="justify" vertical="center" wrapText="1"/>
      <protection/>
    </xf>
    <xf numFmtId="0" fontId="3" fillId="0" borderId="11" xfId="54" applyFont="1" applyFill="1" applyBorder="1" applyAlignment="1" applyProtection="1">
      <alignment horizontal="right" vertical="center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horizontal="center" vertical="center" wrapText="1"/>
      <protection/>
    </xf>
    <xf numFmtId="4" fontId="6" fillId="0" borderId="13" xfId="54" applyNumberFormat="1" applyFont="1" applyFill="1" applyBorder="1" applyAlignment="1" applyProtection="1">
      <alignment horizontal="center" vertical="center" wrapText="1"/>
      <protection/>
    </xf>
    <xf numFmtId="4" fontId="6" fillId="0" borderId="12" xfId="54" applyNumberFormat="1" applyFont="1" applyFill="1" applyBorder="1" applyAlignment="1" applyProtection="1">
      <alignment horizontal="center" vertical="center" wrapText="1"/>
      <protection/>
    </xf>
    <xf numFmtId="1" fontId="6" fillId="0" borderId="22" xfId="54" applyNumberFormat="1" applyFont="1" applyFill="1" applyBorder="1" applyAlignment="1" applyProtection="1">
      <alignment horizontal="center" vertical="center" wrapText="1"/>
      <protection/>
    </xf>
    <xf numFmtId="1" fontId="6" fillId="0" borderId="12" xfId="54" applyNumberFormat="1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right" vertical="center" wrapText="1"/>
      <protection/>
    </xf>
    <xf numFmtId="0" fontId="6" fillId="0" borderId="14" xfId="54" applyFont="1" applyFill="1" applyBorder="1" applyAlignment="1" applyProtection="1">
      <alignment horizontal="right" vertical="center" wrapText="1"/>
      <protection/>
    </xf>
    <xf numFmtId="0" fontId="6" fillId="0" borderId="15" xfId="54" applyFont="1" applyFill="1" applyBorder="1" applyAlignment="1" applyProtection="1">
      <alignment horizontal="left" vertical="center"/>
      <protection/>
    </xf>
    <xf numFmtId="0" fontId="6" fillId="0" borderId="11" xfId="54" applyFont="1" applyFill="1" applyBorder="1" applyAlignment="1" applyProtection="1">
      <alignment horizontal="left" vertical="center"/>
      <protection/>
    </xf>
    <xf numFmtId="0" fontId="15" fillId="0" borderId="15" xfId="54" applyFont="1" applyFill="1" applyBorder="1" applyAlignment="1" applyProtection="1">
      <alignment horizontal="right" vertical="center" indent="20"/>
      <protection/>
    </xf>
    <xf numFmtId="0" fontId="15" fillId="0" borderId="11" xfId="54" applyFont="1" applyFill="1" applyBorder="1" applyAlignment="1" applyProtection="1">
      <alignment horizontal="right" vertical="center" indent="20"/>
      <protection/>
    </xf>
    <xf numFmtId="0" fontId="15" fillId="0" borderId="14" xfId="54" applyFont="1" applyFill="1" applyBorder="1" applyAlignment="1" applyProtection="1">
      <alignment horizontal="right" vertical="center" indent="20"/>
      <protection/>
    </xf>
    <xf numFmtId="0" fontId="6" fillId="0" borderId="15" xfId="54" applyFont="1" applyFill="1" applyBorder="1" applyAlignment="1" applyProtection="1">
      <alignment horizontal="left" vertical="center" wrapText="1"/>
      <protection/>
    </xf>
    <xf numFmtId="0" fontId="6" fillId="0" borderId="11" xfId="54" applyFont="1" applyFill="1" applyBorder="1" applyAlignment="1" applyProtection="1">
      <alignment horizontal="left" vertical="center" wrapText="1"/>
      <protection/>
    </xf>
    <xf numFmtId="0" fontId="6" fillId="0" borderId="14" xfId="54" applyFont="1" applyFill="1" applyBorder="1" applyAlignment="1" applyProtection="1">
      <alignment horizontal="left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6" fillId="0" borderId="17" xfId="54" applyFont="1" applyFill="1" applyBorder="1" applyAlignment="1" applyProtection="1">
      <alignment horizontal="center" vertical="center" wrapText="1"/>
      <protection/>
    </xf>
    <xf numFmtId="0" fontId="6" fillId="0" borderId="22" xfId="54" applyFont="1" applyFill="1" applyBorder="1" applyAlignment="1" applyProtection="1">
      <alignment horizontal="center" vertical="center" wrapText="1"/>
      <protection/>
    </xf>
    <xf numFmtId="0" fontId="6" fillId="35" borderId="15" xfId="54" applyFont="1" applyFill="1" applyBorder="1" applyAlignment="1" applyProtection="1">
      <alignment horizontal="center" vertical="center" wrapText="1"/>
      <protection/>
    </xf>
    <xf numFmtId="0" fontId="6" fillId="35" borderId="11" xfId="54" applyFont="1" applyFill="1" applyBorder="1" applyAlignment="1" applyProtection="1">
      <alignment horizontal="center" vertical="center" wrapText="1"/>
      <protection/>
    </xf>
    <xf numFmtId="0" fontId="6" fillId="35" borderId="14" xfId="54" applyFont="1" applyFill="1" applyBorder="1" applyAlignment="1" applyProtection="1">
      <alignment horizontal="center" vertical="center" wrapText="1"/>
      <protection/>
    </xf>
    <xf numFmtId="0" fontId="7" fillId="35" borderId="17" xfId="54" applyFont="1" applyFill="1" applyBorder="1" applyAlignment="1" applyProtection="1">
      <alignment horizontal="justify" vertical="center" wrapText="1"/>
      <protection/>
    </xf>
    <xf numFmtId="0" fontId="6" fillId="0" borderId="16" xfId="54" applyFont="1" applyFill="1" applyBorder="1" applyAlignment="1" applyProtection="1">
      <alignment horizontal="right" vertical="center" wrapText="1"/>
      <protection/>
    </xf>
    <xf numFmtId="0" fontId="6" fillId="0" borderId="22" xfId="54" applyFont="1" applyFill="1" applyBorder="1" applyAlignment="1" applyProtection="1">
      <alignment horizontal="right" vertical="center" wrapText="1"/>
      <protection/>
    </xf>
    <xf numFmtId="0" fontId="6" fillId="0" borderId="10" xfId="54" applyFont="1" applyFill="1" applyBorder="1" applyAlignment="1" applyProtection="1">
      <alignment horizontal="right" vertical="center" wrapText="1"/>
      <protection locked="0"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4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 quotePrefix="1">
      <alignment horizontal="justify" vertical="center" wrapText="1"/>
      <protection/>
    </xf>
    <xf numFmtId="0" fontId="7" fillId="33" borderId="13" xfId="53" applyFont="1" applyFill="1" applyBorder="1" applyAlignment="1" applyProtection="1">
      <alignment horizontal="center" vertical="center"/>
      <protection/>
    </xf>
    <xf numFmtId="0" fontId="7" fillId="33" borderId="25" xfId="53" applyFont="1" applyFill="1" applyBorder="1" applyAlignment="1" applyProtection="1">
      <alignment horizontal="center" vertical="center"/>
      <protection/>
    </xf>
    <xf numFmtId="0" fontId="7" fillId="33" borderId="12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justify" vertical="center" wrapText="1"/>
      <protection/>
    </xf>
    <xf numFmtId="0" fontId="7" fillId="0" borderId="25" xfId="53" applyFont="1" applyFill="1" applyBorder="1" applyAlignment="1" applyProtection="1">
      <alignment horizontal="justify" vertical="center" wrapText="1"/>
      <protection/>
    </xf>
    <xf numFmtId="0" fontId="7" fillId="0" borderId="12" xfId="53" applyFont="1" applyFill="1" applyBorder="1" applyAlignment="1" applyProtection="1">
      <alignment horizontal="justify" vertical="center" wrapText="1"/>
      <protection/>
    </xf>
    <xf numFmtId="0" fontId="7" fillId="33" borderId="13" xfId="53" applyFont="1" applyFill="1" applyBorder="1" applyAlignment="1" applyProtection="1">
      <alignment horizontal="justify" vertical="center" wrapText="1"/>
      <protection/>
    </xf>
    <xf numFmtId="0" fontId="7" fillId="33" borderId="25" xfId="53" applyFont="1" applyFill="1" applyBorder="1" applyAlignment="1" applyProtection="1">
      <alignment horizontal="justify" vertical="center" wrapText="1"/>
      <protection/>
    </xf>
    <xf numFmtId="0" fontId="7" fillId="33" borderId="12" xfId="53" applyFont="1" applyFill="1" applyBorder="1" applyAlignment="1" applyProtection="1">
      <alignment horizontal="justify" vertical="center" wrapText="1"/>
      <protection/>
    </xf>
    <xf numFmtId="0" fontId="2" fillId="0" borderId="15" xfId="53" applyFont="1" applyFill="1" applyBorder="1" applyAlignment="1" applyProtection="1" quotePrefix="1">
      <alignment horizontal="center" vertical="center" wrapText="1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3" fillId="33" borderId="11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justify" vertical="center" wrapText="1"/>
      <protection/>
    </xf>
    <xf numFmtId="0" fontId="3" fillId="33" borderId="21" xfId="53" applyFont="1" applyFill="1" applyBorder="1" applyAlignment="1" applyProtection="1">
      <alignment horizontal="justify" vertical="center" wrapText="1"/>
      <protection/>
    </xf>
    <xf numFmtId="0" fontId="4" fillId="33" borderId="0" xfId="53" applyFont="1" applyFill="1" applyBorder="1" applyAlignment="1" applyProtection="1">
      <alignment horizontal="left" vertical="top" wrapText="1"/>
      <protection/>
    </xf>
    <xf numFmtId="0" fontId="7" fillId="33" borderId="15" xfId="53" applyFont="1" applyFill="1" applyBorder="1" applyAlignment="1" applyProtection="1">
      <alignment horizontal="center" vertical="center" wrapText="1"/>
      <protection/>
    </xf>
    <xf numFmtId="0" fontId="7" fillId="33" borderId="14" xfId="53" applyFont="1" applyFill="1" applyBorder="1" applyAlignment="1" applyProtection="1">
      <alignment horizontal="center" vertical="center" wrapText="1"/>
      <protection/>
    </xf>
    <xf numFmtId="4" fontId="2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4" fontId="2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7" fillId="35" borderId="13" xfId="53" applyFont="1" applyFill="1" applyBorder="1" applyAlignment="1" applyProtection="1">
      <alignment horizontal="justify" vertical="center" wrapText="1"/>
      <protection/>
    </xf>
    <xf numFmtId="0" fontId="7" fillId="35" borderId="25" xfId="53" applyFont="1" applyFill="1" applyBorder="1" applyAlignment="1" applyProtection="1">
      <alignment horizontal="justify" vertical="center" wrapText="1"/>
      <protection/>
    </xf>
    <xf numFmtId="0" fontId="7" fillId="35" borderId="12" xfId="53" applyFont="1" applyFill="1" applyBorder="1" applyAlignment="1" applyProtection="1">
      <alignment horizontal="justify" vertical="center" wrapText="1"/>
      <protection/>
    </xf>
    <xf numFmtId="0" fontId="2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2" fillId="0" borderId="15" xfId="53" applyFont="1" applyFill="1" applyBorder="1" applyAlignment="1" applyProtection="1" quotePrefix="1">
      <alignment horizontal="justify" vertical="center" wrapText="1"/>
      <protection/>
    </xf>
    <xf numFmtId="0" fontId="2" fillId="0" borderId="14" xfId="53" applyFont="1" applyFill="1" applyBorder="1" applyAlignment="1" applyProtection="1">
      <alignment horizontal="justify" vertical="center" wrapText="1"/>
      <protection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0" fontId="4" fillId="0" borderId="11" xfId="53" applyFont="1" applyFill="1" applyBorder="1" applyAlignment="1" applyProtection="1">
      <alignment horizontal="left" vertical="center"/>
      <protection/>
    </xf>
    <xf numFmtId="0" fontId="4" fillId="0" borderId="14" xfId="53" applyFont="1" applyFill="1" applyBorder="1" applyAlignment="1" applyProtection="1">
      <alignment horizontal="left" vertical="center"/>
      <protection/>
    </xf>
    <xf numFmtId="0" fontId="14" fillId="0" borderId="19" xfId="53" applyFont="1" applyFill="1" applyBorder="1" applyAlignment="1" applyProtection="1">
      <alignment horizontal="left" wrapText="1"/>
      <protection/>
    </xf>
    <xf numFmtId="0" fontId="14" fillId="0" borderId="18" xfId="53" applyFont="1" applyFill="1" applyBorder="1" applyAlignment="1" applyProtection="1">
      <alignment horizontal="left" wrapText="1"/>
      <protection/>
    </xf>
    <xf numFmtId="0" fontId="14" fillId="0" borderId="20" xfId="53" applyFont="1" applyFill="1" applyBorder="1" applyAlignment="1" applyProtection="1">
      <alignment horizontal="left" wrapText="1"/>
      <protection/>
    </xf>
    <xf numFmtId="0" fontId="3" fillId="0" borderId="10" xfId="53" applyFont="1" applyFill="1" applyBorder="1" applyAlignment="1" applyProtection="1">
      <alignment horizontal="justify" vertical="center" wrapText="1"/>
      <protection/>
    </xf>
    <xf numFmtId="0" fontId="3" fillId="38" borderId="10" xfId="54" applyFont="1" applyFill="1" applyBorder="1" applyAlignment="1" applyProtection="1">
      <alignment horizontal="center" vertical="center" wrapText="1"/>
      <protection locked="0"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3" fillId="37" borderId="10" xfId="54" applyFont="1" applyFill="1" applyBorder="1" applyAlignment="1" applyProtection="1">
      <alignment horizontal="center" vertical="center"/>
      <protection locked="0"/>
    </xf>
    <xf numFmtId="0" fontId="3" fillId="0" borderId="15" xfId="53" applyFont="1" applyFill="1" applyBorder="1" applyAlignment="1" applyProtection="1">
      <alignment horizontal="right" vertical="center" wrapText="1" indent="4"/>
      <protection/>
    </xf>
    <xf numFmtId="0" fontId="3" fillId="0" borderId="11" xfId="53" applyFont="1" applyFill="1" applyBorder="1" applyAlignment="1" applyProtection="1">
      <alignment horizontal="right" vertical="center" wrapText="1" indent="4"/>
      <protection/>
    </xf>
    <xf numFmtId="0" fontId="3" fillId="0" borderId="14" xfId="53" applyFont="1" applyFill="1" applyBorder="1" applyAlignment="1" applyProtection="1">
      <alignment horizontal="right" vertical="center" wrapText="1" indent="4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2" fillId="0" borderId="0" xfId="53" applyFont="1" applyFill="1" applyBorder="1" applyAlignment="1" applyProtection="1">
      <alignment horizontal="left" vertical="center"/>
      <protection/>
    </xf>
    <xf numFmtId="0" fontId="2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7" fillId="0" borderId="0" xfId="53" applyFont="1" applyAlignment="1">
      <alignment horizontal="justify"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2" fillId="0" borderId="0" xfId="53" applyFont="1" applyAlignment="1">
      <alignment horizontal="justify" vertical="top"/>
      <protection/>
    </xf>
    <xf numFmtId="0" fontId="2" fillId="0" borderId="0" xfId="53" applyFont="1" applyAlignment="1">
      <alignment horizontal="justify" vertical="top" wrapText="1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7" xfId="53" applyFont="1" applyFill="1" applyBorder="1" applyAlignment="1" applyProtection="1">
      <alignment horizontal="center" vertical="top" wrapText="1"/>
      <protection/>
    </xf>
    <xf numFmtId="0" fontId="0" fillId="0" borderId="16" xfId="53" applyFont="1" applyFill="1" applyBorder="1" applyAlignment="1" applyProtection="1">
      <alignment horizontal="left" vertical="center" wrapText="1" indent="1"/>
      <protection locked="0"/>
    </xf>
    <xf numFmtId="0" fontId="0" fillId="0" borderId="22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3" fillId="0" borderId="0" xfId="53" applyFont="1" applyFill="1" applyBorder="1" applyAlignment="1" applyProtection="1">
      <alignment horizontal="left" vertical="top" wrapText="1" indent="1"/>
      <protection/>
    </xf>
    <xf numFmtId="0" fontId="3" fillId="0" borderId="0" xfId="53" applyFont="1" applyFill="1" applyBorder="1" applyAlignment="1" applyProtection="1">
      <alignment horizontal="left" wrapText="1" indent="1"/>
      <protection/>
    </xf>
    <xf numFmtId="0" fontId="3" fillId="0" borderId="15" xfId="53" applyFont="1" applyFill="1" applyBorder="1" applyAlignment="1" applyProtection="1">
      <alignment horizontal="left" vertical="center" wrapText="1"/>
      <protection locked="0"/>
    </xf>
    <xf numFmtId="0" fontId="3" fillId="0" borderId="14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left" vertical="center" wrapText="1" indent="1"/>
      <protection/>
    </xf>
    <xf numFmtId="0" fontId="5" fillId="0" borderId="14" xfId="53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7" borderId="15" xfId="53" applyFont="1" applyFill="1" applyBorder="1" applyAlignment="1" applyProtection="1">
      <alignment horizontal="left" vertical="center" wrapText="1" indent="1"/>
      <protection locked="0"/>
    </xf>
    <xf numFmtId="0" fontId="0" fillId="37" borderId="14" xfId="53" applyFont="1" applyFill="1" applyBorder="1" applyAlignment="1" applyProtection="1">
      <alignment horizontal="left" vertical="center" wrapText="1" indent="1"/>
      <protection locked="0"/>
    </xf>
    <xf numFmtId="0" fontId="0" fillId="37" borderId="15" xfId="53" applyFont="1" applyFill="1" applyBorder="1" applyAlignment="1" applyProtection="1">
      <alignment horizontal="left" vertical="center" indent="1"/>
      <protection locked="0"/>
    </xf>
    <xf numFmtId="0" fontId="0" fillId="37" borderId="14" xfId="53" applyFont="1" applyFill="1" applyBorder="1" applyAlignment="1" applyProtection="1">
      <alignment horizontal="left" vertical="center" indent="1"/>
      <protection locked="0"/>
    </xf>
    <xf numFmtId="0" fontId="3" fillId="0" borderId="0" xfId="53" applyFont="1" applyFill="1" applyBorder="1" applyAlignment="1" applyProtection="1">
      <alignment horizontal="left" vertical="center"/>
      <protection/>
    </xf>
    <xf numFmtId="0" fontId="0" fillId="0" borderId="18" xfId="53" applyFont="1" applyFill="1" applyBorder="1" applyAlignment="1" applyProtection="1">
      <alignment horizontal="justify" vertical="center" wrapText="1"/>
      <protection locked="0"/>
    </xf>
    <xf numFmtId="166" fontId="3" fillId="0" borderId="15" xfId="53" applyNumberFormat="1" applyFont="1" applyFill="1" applyBorder="1" applyAlignment="1" applyProtection="1">
      <alignment horizontal="right" vertical="center" wrapText="1" indent="8"/>
      <protection locked="0"/>
    </xf>
    <xf numFmtId="166" fontId="3" fillId="0" borderId="11" xfId="53" applyNumberFormat="1" applyFont="1" applyFill="1" applyBorder="1" applyAlignment="1" applyProtection="1">
      <alignment horizontal="right" vertical="center" wrapText="1" indent="8"/>
      <protection locked="0"/>
    </xf>
    <xf numFmtId="0" fontId="3" fillId="0" borderId="15" xfId="53" applyFont="1" applyFill="1" applyBorder="1" applyAlignment="1" applyProtection="1">
      <alignment horizontal="justify" vertical="center" wrapText="1"/>
      <protection locked="0"/>
    </xf>
    <xf numFmtId="0" fontId="3" fillId="0" borderId="11" xfId="53" applyFont="1" applyFill="1" applyBorder="1" applyAlignment="1" applyProtection="1">
      <alignment horizontal="justify" vertical="center" wrapText="1"/>
      <protection locked="0"/>
    </xf>
    <xf numFmtId="0" fontId="3" fillId="0" borderId="14" xfId="53" applyFont="1" applyFill="1" applyBorder="1" applyAlignment="1" applyProtection="1">
      <alignment horizontal="justify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/>
      <protection/>
    </xf>
    <xf numFmtId="0" fontId="86" fillId="0" borderId="0" xfId="53" applyFont="1" applyFill="1" applyAlignment="1" applyProtection="1">
      <alignment horizontal="center" wrapText="1"/>
      <protection/>
    </xf>
    <xf numFmtId="0" fontId="0" fillId="0" borderId="11" xfId="53" applyFont="1" applyFill="1" applyBorder="1" applyAlignment="1" applyProtection="1">
      <alignment horizontal="justify" vertical="center" wrapText="1"/>
      <protection locked="0"/>
    </xf>
    <xf numFmtId="0" fontId="29" fillId="0" borderId="15" xfId="53" applyFont="1" applyFill="1" applyBorder="1" applyAlignment="1" applyProtection="1">
      <alignment horizontal="center" vertical="center"/>
      <protection locked="0"/>
    </xf>
    <xf numFmtId="0" fontId="29" fillId="0" borderId="11" xfId="53" applyFont="1" applyFill="1" applyBorder="1" applyAlignment="1" applyProtection="1">
      <alignment horizontal="center" vertical="center"/>
      <protection locked="0"/>
    </xf>
    <xf numFmtId="0" fontId="29" fillId="0" borderId="14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wrapText="1"/>
      <protection/>
    </xf>
    <xf numFmtId="0" fontId="0" fillId="0" borderId="11" xfId="53" applyFont="1" applyFill="1" applyBorder="1" applyAlignment="1" applyProtection="1">
      <alignment horizontal="center" wrapText="1"/>
      <protection/>
    </xf>
    <xf numFmtId="0" fontId="0" fillId="0" borderId="14" xfId="53" applyFont="1" applyFill="1" applyBorder="1" applyAlignment="1" applyProtection="1">
      <alignment horizontal="center" wrapText="1"/>
      <protection/>
    </xf>
    <xf numFmtId="0" fontId="3" fillId="0" borderId="15" xfId="53" applyFont="1" applyFill="1" applyBorder="1" applyAlignment="1" applyProtection="1">
      <alignment horizontal="center"/>
      <protection/>
    </xf>
    <xf numFmtId="0" fontId="3" fillId="0" borderId="14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justify" vertical="center"/>
      <protection/>
    </xf>
    <xf numFmtId="0" fontId="0" fillId="0" borderId="18" xfId="53" applyFont="1" applyFill="1" applyBorder="1" applyAlignment="1" applyProtection="1">
      <alignment horizontal="justify" vertical="center" wrapText="1"/>
      <protection/>
    </xf>
    <xf numFmtId="49" fontId="3" fillId="0" borderId="15" xfId="53" applyNumberFormat="1" applyFont="1" applyFill="1" applyBorder="1" applyAlignment="1" applyProtection="1">
      <alignment horizontal="left" vertical="center"/>
      <protection locked="0"/>
    </xf>
    <xf numFmtId="49" fontId="3" fillId="0" borderId="14" xfId="53" applyNumberFormat="1" applyFont="1" applyFill="1" applyBorder="1" applyAlignment="1" applyProtection="1">
      <alignment horizontal="left" vertical="center"/>
      <protection locked="0"/>
    </xf>
    <xf numFmtId="0" fontId="3" fillId="0" borderId="18" xfId="53" applyFont="1" applyFill="1" applyBorder="1" applyAlignment="1" applyProtection="1">
      <alignment horizontal="justify" vertical="center" wrapText="1"/>
      <protection/>
    </xf>
    <xf numFmtId="0" fontId="3" fillId="0" borderId="15" xfId="53" applyFont="1" applyFill="1" applyBorder="1" applyAlignment="1" applyProtection="1">
      <alignment horizontal="left" vertical="center"/>
      <protection locked="0"/>
    </xf>
    <xf numFmtId="0" fontId="3" fillId="0" borderId="11" xfId="53" applyFont="1" applyFill="1" applyBorder="1" applyAlignment="1" applyProtection="1">
      <alignment horizontal="left" vertical="center"/>
      <protection locked="0"/>
    </xf>
    <xf numFmtId="0" fontId="3" fillId="0" borderId="14" xfId="53" applyFont="1" applyFill="1" applyBorder="1" applyAlignment="1" applyProtection="1">
      <alignment horizontal="left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0" fillId="0" borderId="14" xfId="53" applyFont="1" applyFill="1" applyBorder="1" applyAlignment="1" applyProtection="1">
      <alignment horizontal="center" vertical="center"/>
      <protection locked="0"/>
    </xf>
    <xf numFmtId="0" fontId="5" fillId="0" borderId="15" xfId="53" applyFont="1" applyFill="1" applyBorder="1" applyAlignment="1" applyProtection="1">
      <alignment horizontal="center" vertical="center"/>
      <protection/>
    </xf>
    <xf numFmtId="0" fontId="5" fillId="0" borderId="14" xfId="53" applyFont="1" applyFill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/>
      <protection/>
    </xf>
    <xf numFmtId="0" fontId="3" fillId="0" borderId="14" xfId="53" applyFont="1" applyBorder="1" applyAlignment="1" applyProtection="1">
      <alignment horizontal="center"/>
      <protection/>
    </xf>
    <xf numFmtId="0" fontId="24" fillId="0" borderId="0" xfId="53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justify" vertical="center" wrapText="1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/>
      <protection locked="0"/>
    </xf>
    <xf numFmtId="0" fontId="0" fillId="0" borderId="14" xfId="53" applyFont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 applyProtection="1">
      <alignment vertical="center" wrapText="1"/>
      <protection/>
    </xf>
    <xf numFmtId="0" fontId="6" fillId="0" borderId="0" xfId="53" applyFont="1" applyBorder="1" applyAlignment="1" applyProtection="1">
      <alignment vertical="center"/>
      <protection/>
    </xf>
    <xf numFmtId="0" fontId="20" fillId="0" borderId="15" xfId="53" applyFont="1" applyFill="1" applyBorder="1" applyAlignment="1" applyProtection="1">
      <alignment horizontal="center"/>
      <protection locked="0"/>
    </xf>
    <xf numFmtId="0" fontId="20" fillId="0" borderId="11" xfId="53" applyFont="1" applyFill="1" applyBorder="1" applyAlignment="1" applyProtection="1">
      <alignment horizontal="center"/>
      <protection locked="0"/>
    </xf>
    <xf numFmtId="0" fontId="20" fillId="0" borderId="14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20" fillId="0" borderId="15" xfId="53" applyFont="1" applyFill="1" applyBorder="1" applyAlignment="1" applyProtection="1">
      <alignment horizontal="center"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20" fillId="0" borderId="14" xfId="53" applyFont="1" applyFill="1" applyBorder="1" applyAlignment="1" applyProtection="1">
      <alignment horizontal="center"/>
      <protection/>
    </xf>
    <xf numFmtId="0" fontId="7" fillId="0" borderId="0" xfId="53" applyFont="1" applyAlignment="1">
      <alignment horizontal="center" vertical="top"/>
      <protection/>
    </xf>
    <xf numFmtId="0" fontId="7" fillId="0" borderId="17" xfId="53" applyFont="1" applyBorder="1" applyAlignment="1">
      <alignment horizontal="center" vertical="top" wrapText="1"/>
      <protection/>
    </xf>
    <xf numFmtId="0" fontId="2" fillId="0" borderId="18" xfId="53" applyFont="1" applyBorder="1" applyAlignment="1" applyProtection="1">
      <alignment horizontal="left"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18" xfId="53" applyFont="1" applyBorder="1" applyAlignment="1" applyProtection="1">
      <alignment horizontal="left" vertical="center"/>
      <protection locked="0"/>
    </xf>
    <xf numFmtId="0" fontId="2" fillId="0" borderId="0" xfId="53" applyFont="1" applyAlignment="1">
      <alignment vertical="center" wrapText="1"/>
      <protection/>
    </xf>
    <xf numFmtId="0" fontId="2" fillId="0" borderId="18" xfId="53" applyFont="1" applyBorder="1" applyAlignment="1">
      <alignment vertical="center" wrapText="1"/>
      <protection/>
    </xf>
    <xf numFmtId="0" fontId="0" fillId="0" borderId="11" xfId="53" applyFont="1" applyBorder="1" applyAlignment="1" applyProtection="1">
      <alignment horizontal="center" vertical="center"/>
      <protection locked="0"/>
    </xf>
    <xf numFmtId="14" fontId="3" fillId="0" borderId="15" xfId="53" applyNumberFormat="1" applyFont="1" applyBorder="1" applyAlignment="1">
      <alignment horizontal="center" vertical="center"/>
      <protection/>
    </xf>
    <xf numFmtId="14" fontId="3" fillId="0" borderId="14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justify" vertical="justify" wrapText="1"/>
      <protection/>
    </xf>
    <xf numFmtId="0" fontId="2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8" xfId="53" applyFont="1" applyBorder="1" applyAlignment="1" applyProtection="1">
      <alignment horizontal="justify" vertical="center" wrapText="1"/>
      <protection locked="0"/>
    </xf>
    <xf numFmtId="0" fontId="2" fillId="0" borderId="0" xfId="53" applyFont="1" applyAlignment="1">
      <alignment horizontal="justify" wrapText="1"/>
      <protection/>
    </xf>
    <xf numFmtId="0" fontId="8" fillId="0" borderId="0" xfId="53" applyFont="1" applyAlignment="1">
      <alignment horizontal="justify" vertical="center"/>
      <protection/>
    </xf>
    <xf numFmtId="0" fontId="2" fillId="0" borderId="11" xfId="53" applyFont="1" applyBorder="1" applyAlignment="1" applyProtection="1">
      <alignment horizontal="justify" vertical="center" wrapText="1"/>
      <protection locked="0"/>
    </xf>
    <xf numFmtId="0" fontId="2" fillId="0" borderId="0" xfId="53" applyFont="1" applyAlignment="1">
      <alignment horizontal="justify" vertical="center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 locked="0"/>
    </xf>
    <xf numFmtId="0" fontId="4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Alignment="1">
      <alignment horizontal="justify" vertical="top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76225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263461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58</xdr:row>
      <xdr:rowOff>19050</xdr:rowOff>
    </xdr:from>
    <xdr:to>
      <xdr:col>13</xdr:col>
      <xdr:colOff>371475</xdr:colOff>
      <xdr:row>59</xdr:row>
      <xdr:rowOff>0</xdr:rowOff>
    </xdr:to>
    <xdr:sp>
      <xdr:nvSpPr>
        <xdr:cNvPr id="14" name="Strzałka w lewo 19"/>
        <xdr:cNvSpPr>
          <a:spLocks/>
        </xdr:cNvSpPr>
      </xdr:nvSpPr>
      <xdr:spPr>
        <a:xfrm>
          <a:off x="7419975" y="126396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438150</xdr:colOff>
      <xdr:row>59</xdr:row>
      <xdr:rowOff>219075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2801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38100</xdr:rowOff>
    </xdr:from>
    <xdr:to>
      <xdr:col>15</xdr:col>
      <xdr:colOff>342900</xdr:colOff>
      <xdr:row>21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10934700" y="4743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419100</xdr:colOff>
      <xdr:row>22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924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352425</xdr:colOff>
      <xdr:row>25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944225" y="55245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428625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8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9</xdr:row>
      <xdr:rowOff>28575</xdr:rowOff>
    </xdr:from>
    <xdr:to>
      <xdr:col>13</xdr:col>
      <xdr:colOff>342900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1068050" y="2076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342900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1068050" y="29337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342900</xdr:colOff>
      <xdr:row>19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342900</xdr:colOff>
      <xdr:row>82</xdr:row>
      <xdr:rowOff>142875</xdr:rowOff>
    </xdr:to>
    <xdr:sp>
      <xdr:nvSpPr>
        <xdr:cNvPr id="4" name="Strzałka w lewo 5"/>
        <xdr:cNvSpPr>
          <a:spLocks/>
        </xdr:cNvSpPr>
      </xdr:nvSpPr>
      <xdr:spPr>
        <a:xfrm>
          <a:off x="11068050" y="77343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419100</xdr:colOff>
      <xdr:row>10</xdr:row>
      <xdr:rowOff>171450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22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419100</xdr:colOff>
      <xdr:row>55</xdr:row>
      <xdr:rowOff>171450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861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419100</xdr:colOff>
      <xdr:row>78</xdr:row>
      <xdr:rowOff>171450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029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419100</xdr:colOff>
      <xdr:row>83</xdr:row>
      <xdr:rowOff>161925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972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342900</xdr:colOff>
      <xdr:row>24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29</xdr:row>
      <xdr:rowOff>28575</xdr:rowOff>
    </xdr:from>
    <xdr:to>
      <xdr:col>13</xdr:col>
      <xdr:colOff>342900</xdr:colOff>
      <xdr:row>29</xdr:row>
      <xdr:rowOff>133350</xdr:rowOff>
    </xdr:to>
    <xdr:sp>
      <xdr:nvSpPr>
        <xdr:cNvPr id="12" name="Strzałka w lewo 13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3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34</xdr:row>
      <xdr:rowOff>28575</xdr:rowOff>
    </xdr:from>
    <xdr:to>
      <xdr:col>13</xdr:col>
      <xdr:colOff>342900</xdr:colOff>
      <xdr:row>34</xdr:row>
      <xdr:rowOff>133350</xdr:rowOff>
    </xdr:to>
    <xdr:sp>
      <xdr:nvSpPr>
        <xdr:cNvPr id="14" name="Strzałka w lewo 15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5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39</xdr:row>
      <xdr:rowOff>28575</xdr:rowOff>
    </xdr:from>
    <xdr:to>
      <xdr:col>13</xdr:col>
      <xdr:colOff>342900</xdr:colOff>
      <xdr:row>39</xdr:row>
      <xdr:rowOff>133350</xdr:rowOff>
    </xdr:to>
    <xdr:sp>
      <xdr:nvSpPr>
        <xdr:cNvPr id="16" name="Strzałka w lewo 17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7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342900</xdr:colOff>
      <xdr:row>44</xdr:row>
      <xdr:rowOff>133350</xdr:rowOff>
    </xdr:to>
    <xdr:sp>
      <xdr:nvSpPr>
        <xdr:cNvPr id="18" name="Strzałka w lewo 19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49</xdr:row>
      <xdr:rowOff>28575</xdr:rowOff>
    </xdr:from>
    <xdr:to>
      <xdr:col>13</xdr:col>
      <xdr:colOff>342900</xdr:colOff>
      <xdr:row>49</xdr:row>
      <xdr:rowOff>133350</xdr:rowOff>
    </xdr:to>
    <xdr:sp>
      <xdr:nvSpPr>
        <xdr:cNvPr id="20" name="Strzałka w lewo 21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342900</xdr:colOff>
      <xdr:row>54</xdr:row>
      <xdr:rowOff>133350</xdr:rowOff>
    </xdr:to>
    <xdr:sp>
      <xdr:nvSpPr>
        <xdr:cNvPr id="22" name="Strzałka w lewo 23"/>
        <xdr:cNvSpPr>
          <a:spLocks/>
        </xdr:cNvSpPr>
      </xdr:nvSpPr>
      <xdr:spPr>
        <a:xfrm>
          <a:off x="11068050" y="3076575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50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3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0765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77</xdr:row>
      <xdr:rowOff>28575</xdr:rowOff>
    </xdr:from>
    <xdr:to>
      <xdr:col>13</xdr:col>
      <xdr:colOff>342900</xdr:colOff>
      <xdr:row>77</xdr:row>
      <xdr:rowOff>133350</xdr:rowOff>
    </xdr:to>
    <xdr:sp>
      <xdr:nvSpPr>
        <xdr:cNvPr id="24" name="Strzałka w lewo 25"/>
        <xdr:cNvSpPr>
          <a:spLocks/>
        </xdr:cNvSpPr>
      </xdr:nvSpPr>
      <xdr:spPr>
        <a:xfrm>
          <a:off x="11068050" y="68770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342900</xdr:colOff>
      <xdr:row>61</xdr:row>
      <xdr:rowOff>133350</xdr:rowOff>
    </xdr:to>
    <xdr:sp>
      <xdr:nvSpPr>
        <xdr:cNvPr id="25" name="Strzałka w lewo 26"/>
        <xdr:cNvSpPr>
          <a:spLocks/>
        </xdr:cNvSpPr>
      </xdr:nvSpPr>
      <xdr:spPr>
        <a:xfrm>
          <a:off x="11068050" y="41338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342900</xdr:colOff>
      <xdr:row>66</xdr:row>
      <xdr:rowOff>133350</xdr:rowOff>
    </xdr:to>
    <xdr:sp>
      <xdr:nvSpPr>
        <xdr:cNvPr id="26" name="Strzałka w lewo 27"/>
        <xdr:cNvSpPr>
          <a:spLocks/>
        </xdr:cNvSpPr>
      </xdr:nvSpPr>
      <xdr:spPr>
        <a:xfrm>
          <a:off x="11068050" y="49911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342900</xdr:colOff>
      <xdr:row>71</xdr:row>
      <xdr:rowOff>133350</xdr:rowOff>
    </xdr:to>
    <xdr:sp>
      <xdr:nvSpPr>
        <xdr:cNvPr id="27" name="Strzałka w lewo 28"/>
        <xdr:cNvSpPr>
          <a:spLocks/>
        </xdr:cNvSpPr>
      </xdr:nvSpPr>
      <xdr:spPr>
        <a:xfrm>
          <a:off x="11068050" y="58483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419100</xdr:colOff>
      <xdr:row>62</xdr:row>
      <xdr:rowOff>152400</xdr:rowOff>
    </xdr:to>
    <xdr:pic>
      <xdr:nvPicPr>
        <xdr:cNvPr id="28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27672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419100</xdr:colOff>
      <xdr:row>67</xdr:row>
      <xdr:rowOff>152400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1339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419100</xdr:colOff>
      <xdr:row>72</xdr:row>
      <xdr:rowOff>152400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99122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59</xdr:row>
      <xdr:rowOff>47625</xdr:rowOff>
    </xdr:from>
    <xdr:to>
      <xdr:col>8</xdr:col>
      <xdr:colOff>342900</xdr:colOff>
      <xdr:row>59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715250" y="162687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60</xdr:row>
      <xdr:rowOff>104775</xdr:rowOff>
    </xdr:from>
    <xdr:to>
      <xdr:col>8</xdr:col>
      <xdr:colOff>419100</xdr:colOff>
      <xdr:row>61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6525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44</xdr:row>
      <xdr:rowOff>76200</xdr:rowOff>
    </xdr:from>
    <xdr:to>
      <xdr:col>4</xdr:col>
      <xdr:colOff>428625</xdr:colOff>
      <xdr:row>44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0545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55</xdr:row>
      <xdr:rowOff>95250</xdr:rowOff>
    </xdr:from>
    <xdr:to>
      <xdr:col>4</xdr:col>
      <xdr:colOff>342900</xdr:colOff>
      <xdr:row>55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7600950" y="25984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56</xdr:row>
      <xdr:rowOff>9525</xdr:rowOff>
    </xdr:from>
    <xdr:to>
      <xdr:col>4</xdr:col>
      <xdr:colOff>419100</xdr:colOff>
      <xdr:row>56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6203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43</xdr:row>
      <xdr:rowOff>104775</xdr:rowOff>
    </xdr:from>
    <xdr:to>
      <xdr:col>4</xdr:col>
      <xdr:colOff>361950</xdr:colOff>
      <xdr:row>43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7620000" y="20269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9531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76200</xdr:rowOff>
    </xdr:from>
    <xdr:to>
      <xdr:col>12</xdr:col>
      <xdr:colOff>361950</xdr:colOff>
      <xdr:row>17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12725400" y="42576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438150</xdr:colOff>
      <xdr:row>18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429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Users\schwartz.katarzyna\AppData\Local\Microsoft\Windows\INetCache\Content.Outlook\FDY6DZTD\WoP_19.3_2r%20(002)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tabSelected="1" view="pageBreakPreview" zoomScale="110" zoomScaleNormal="110" zoomScaleSheetLayoutView="110" zoomScalePageLayoutView="110" workbookViewId="0" topLeftCell="A1">
      <selection activeCell="O109" sqref="O109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.003906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3" ht="15.75" customHeight="1">
      <c r="A2" s="383" t="s">
        <v>226</v>
      </c>
      <c r="B2" s="383"/>
      <c r="C2" s="383"/>
      <c r="D2" s="383"/>
      <c r="E2" s="383"/>
      <c r="F2" s="383"/>
      <c r="G2" s="383"/>
      <c r="H2" s="383"/>
      <c r="I2" s="383"/>
      <c r="J2" s="383"/>
      <c r="K2" s="2"/>
      <c r="L2" s="139"/>
      <c r="M2" s="84" t="s">
        <v>224</v>
      </c>
    </row>
    <row r="3" spans="1:13" ht="66.75" customHeight="1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138"/>
      <c r="L3" s="138"/>
      <c r="M3" s="138"/>
    </row>
    <row r="4" spans="1:15" ht="13.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6" t="s">
        <v>62</v>
      </c>
      <c r="L4" s="386"/>
      <c r="M4" s="386"/>
      <c r="N4" s="399" t="s">
        <v>66</v>
      </c>
      <c r="O4" s="399"/>
    </row>
    <row r="5" spans="1:15" ht="33.75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195" t="s">
        <v>227</v>
      </c>
      <c r="L5" s="469"/>
      <c r="M5" s="470"/>
      <c r="N5" s="399"/>
      <c r="O5" s="399"/>
    </row>
    <row r="6" spans="1:13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3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4"/>
      <c r="L7" s="387"/>
      <c r="M7" s="388"/>
    </row>
    <row r="8" spans="1:13" ht="9" customHeight="1">
      <c r="A8" s="2"/>
      <c r="B8" s="2"/>
      <c r="C8" s="386" t="s">
        <v>82</v>
      </c>
      <c r="D8" s="386"/>
      <c r="E8" s="386"/>
      <c r="F8" s="386"/>
      <c r="G8" s="386"/>
      <c r="H8" s="386"/>
      <c r="I8" s="386"/>
      <c r="J8" s="53"/>
      <c r="K8" s="177" t="s">
        <v>65</v>
      </c>
      <c r="L8" s="385" t="s">
        <v>63</v>
      </c>
      <c r="M8" s="385"/>
    </row>
    <row r="9" spans="1:13" ht="15.75" customHeight="1">
      <c r="A9" s="2"/>
      <c r="B9" s="2"/>
      <c r="C9" s="386"/>
      <c r="D9" s="386"/>
      <c r="E9" s="386"/>
      <c r="F9" s="386"/>
      <c r="G9" s="386"/>
      <c r="H9" s="386"/>
      <c r="I9" s="386"/>
      <c r="J9" s="53"/>
      <c r="K9" s="386" t="s">
        <v>64</v>
      </c>
      <c r="L9" s="386"/>
      <c r="M9" s="386"/>
    </row>
    <row r="10" spans="1:16" ht="19.5" customHeight="1">
      <c r="A10" s="384" t="s">
        <v>83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18"/>
      <c r="P10" s="1" t="str">
        <f>CONCATENATE(C7,D7,E7,F7,G7,H7,I7)</f>
        <v>UM- 6935 - UM/</v>
      </c>
    </row>
    <row r="11" spans="1:13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8" t="s">
        <v>233</v>
      </c>
      <c r="M12" s="2"/>
    </row>
    <row r="13" spans="1:13" ht="25.5" customHeight="1">
      <c r="A13" s="401" t="s">
        <v>231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208"/>
      <c r="M13" s="2"/>
    </row>
    <row r="14" spans="1:13" ht="12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8" t="s">
        <v>233</v>
      </c>
      <c r="M14" s="2"/>
    </row>
    <row r="15" spans="1:13" ht="25.5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7"/>
      <c r="M15" s="2"/>
    </row>
    <row r="16" spans="1:12" s="2" customFormat="1" ht="7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99"/>
    </row>
    <row r="17" spans="1:13" ht="21.75" customHeight="1">
      <c r="A17" s="402" t="s">
        <v>228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396" t="s">
        <v>36</v>
      </c>
      <c r="M17" s="396"/>
    </row>
    <row r="18" spans="1:15" ht="21.75" customHeight="1">
      <c r="A18" s="397" t="s">
        <v>229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6" t="s">
        <v>36</v>
      </c>
      <c r="M18" s="396"/>
      <c r="O18" s="86"/>
    </row>
    <row r="19" spans="1:15" ht="21.75" customHeight="1">
      <c r="A19" s="397" t="s">
        <v>235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6" t="s">
        <v>36</v>
      </c>
      <c r="M19" s="396"/>
      <c r="O19" s="86"/>
    </row>
    <row r="20" spans="1:15" ht="21.75" customHeight="1">
      <c r="A20" s="397" t="s">
        <v>236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6" t="s">
        <v>36</v>
      </c>
      <c r="M20" s="396"/>
      <c r="O20" s="86"/>
    </row>
    <row r="21" spans="1:15" ht="21.75" customHeight="1">
      <c r="A21" s="397" t="s">
        <v>238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6"/>
      <c r="M21" s="396"/>
      <c r="O21" s="86"/>
    </row>
    <row r="22" spans="1:15" ht="21.75" customHeight="1">
      <c r="A22" s="398" t="s">
        <v>237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6" t="s">
        <v>36</v>
      </c>
      <c r="M22" s="396"/>
      <c r="O22" s="86"/>
    </row>
    <row r="23" spans="1:15" ht="21.75" customHeight="1">
      <c r="A23" s="397" t="s">
        <v>239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6" t="s">
        <v>36</v>
      </c>
      <c r="M23" s="396"/>
      <c r="O23" s="86"/>
    </row>
    <row r="24" spans="1:15" ht="21.75" customHeight="1">
      <c r="A24" s="397" t="s">
        <v>240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6" t="s">
        <v>36</v>
      </c>
      <c r="M24" s="396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3" ht="15.75" customHeight="1">
      <c r="A27" s="127" t="s">
        <v>242</v>
      </c>
      <c r="B27" s="127"/>
      <c r="C27" s="2"/>
      <c r="D27" s="2"/>
      <c r="E27" s="2"/>
      <c r="F27" s="209"/>
      <c r="G27" s="454"/>
      <c r="H27" s="455"/>
      <c r="I27" s="455"/>
      <c r="J27" s="456"/>
      <c r="K27" s="2"/>
      <c r="L27" s="2"/>
      <c r="M27" s="2"/>
    </row>
    <row r="28" spans="1:16" ht="15.75" customHeight="1">
      <c r="A28" s="127" t="s">
        <v>94</v>
      </c>
      <c r="B28" s="127"/>
      <c r="C28" s="2"/>
      <c r="D28" s="2"/>
      <c r="E28" s="2"/>
      <c r="F28" s="209"/>
      <c r="G28" s="420"/>
      <c r="H28" s="432"/>
      <c r="I28" s="432"/>
      <c r="J28" s="421"/>
      <c r="K28" s="2"/>
      <c r="L28" s="2"/>
      <c r="M28" s="2"/>
      <c r="P28" s="1" t="s">
        <v>125</v>
      </c>
    </row>
    <row r="29" spans="1:16" s="17" customFormat="1" ht="15.7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75" customHeight="1">
      <c r="A30" s="369"/>
      <c r="B30" s="370"/>
      <c r="C30" s="370"/>
      <c r="D30" s="370"/>
      <c r="E30" s="370"/>
      <c r="F30" s="370"/>
      <c r="G30" s="370"/>
      <c r="H30" s="370"/>
      <c r="I30" s="371"/>
      <c r="J30" s="2"/>
      <c r="K30" s="418"/>
      <c r="L30" s="419"/>
      <c r="M30" s="200"/>
      <c r="P30" s="1" t="s">
        <v>128</v>
      </c>
    </row>
    <row r="31" spans="1:16" ht="15.75" customHeight="1">
      <c r="A31" s="372"/>
      <c r="B31" s="373"/>
      <c r="C31" s="373"/>
      <c r="D31" s="373"/>
      <c r="E31" s="373"/>
      <c r="F31" s="373"/>
      <c r="G31" s="373"/>
      <c r="H31" s="373"/>
      <c r="I31" s="374"/>
      <c r="J31" s="2"/>
      <c r="K31" s="127" t="s">
        <v>95</v>
      </c>
      <c r="L31" s="127"/>
      <c r="M31" s="2"/>
      <c r="P31" s="1" t="s">
        <v>129</v>
      </c>
    </row>
    <row r="32" spans="1:16" ht="15.75" customHeight="1">
      <c r="A32" s="372"/>
      <c r="B32" s="373"/>
      <c r="C32" s="373"/>
      <c r="D32" s="373"/>
      <c r="E32" s="373"/>
      <c r="F32" s="373"/>
      <c r="G32" s="373"/>
      <c r="H32" s="373"/>
      <c r="I32" s="374"/>
      <c r="J32" s="2"/>
      <c r="K32" s="420"/>
      <c r="L32" s="421"/>
      <c r="M32" s="2"/>
      <c r="P32" s="1" t="s">
        <v>130</v>
      </c>
    </row>
    <row r="33" spans="1:13" ht="15.75" customHeight="1">
      <c r="A33" s="375"/>
      <c r="B33" s="376"/>
      <c r="C33" s="376"/>
      <c r="D33" s="376"/>
      <c r="E33" s="376"/>
      <c r="F33" s="376"/>
      <c r="G33" s="376"/>
      <c r="H33" s="376"/>
      <c r="I33" s="377"/>
      <c r="J33" s="2"/>
      <c r="K33" s="53"/>
      <c r="L33" s="53"/>
      <c r="M33" s="2"/>
    </row>
    <row r="34" spans="1:16" s="17" customFormat="1" ht="24" customHeight="1">
      <c r="A34" s="457" t="s">
        <v>246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P34" s="17" t="s">
        <v>36</v>
      </c>
    </row>
    <row r="35" spans="1:16" ht="9.75" customHeight="1">
      <c r="A35" s="378" t="s">
        <v>84</v>
      </c>
      <c r="B35" s="379"/>
      <c r="C35" s="379"/>
      <c r="D35" s="380"/>
      <c r="E35" s="378" t="s">
        <v>85</v>
      </c>
      <c r="F35" s="379"/>
      <c r="G35" s="379"/>
      <c r="H35" s="379"/>
      <c r="I35" s="380"/>
      <c r="J35" s="378" t="s">
        <v>86</v>
      </c>
      <c r="K35" s="380"/>
      <c r="L35" s="378" t="s">
        <v>87</v>
      </c>
      <c r="M35" s="380"/>
      <c r="P35" s="1" t="s">
        <v>222</v>
      </c>
    </row>
    <row r="36" spans="1:16" ht="15" customHeight="1">
      <c r="A36" s="422" t="s">
        <v>49</v>
      </c>
      <c r="B36" s="423"/>
      <c r="C36" s="423"/>
      <c r="D36" s="424"/>
      <c r="E36" s="412" t="s">
        <v>36</v>
      </c>
      <c r="F36" s="413"/>
      <c r="G36" s="413"/>
      <c r="H36" s="413"/>
      <c r="I36" s="414"/>
      <c r="J36" s="375"/>
      <c r="K36" s="377"/>
      <c r="L36" s="375"/>
      <c r="M36" s="377"/>
      <c r="P36" s="1" t="s">
        <v>223</v>
      </c>
    </row>
    <row r="37" spans="1:13" ht="9.75" customHeight="1">
      <c r="A37" s="378" t="s">
        <v>88</v>
      </c>
      <c r="B37" s="379"/>
      <c r="C37" s="379"/>
      <c r="D37" s="380"/>
      <c r="E37" s="378" t="s">
        <v>89</v>
      </c>
      <c r="F37" s="379"/>
      <c r="G37" s="379"/>
      <c r="H37" s="379"/>
      <c r="I37" s="380"/>
      <c r="J37" s="378" t="s">
        <v>90</v>
      </c>
      <c r="K37" s="380"/>
      <c r="L37" s="378" t="s">
        <v>91</v>
      </c>
      <c r="M37" s="380"/>
    </row>
    <row r="38" spans="1:13" ht="15" customHeight="1">
      <c r="A38" s="390"/>
      <c r="B38" s="391"/>
      <c r="C38" s="391"/>
      <c r="D38" s="392"/>
      <c r="E38" s="393"/>
      <c r="F38" s="394"/>
      <c r="G38" s="394"/>
      <c r="H38" s="394"/>
      <c r="I38" s="395"/>
      <c r="J38" s="393"/>
      <c r="K38" s="395"/>
      <c r="L38" s="393"/>
      <c r="M38" s="395"/>
    </row>
    <row r="39" spans="1:13" ht="9.75" customHeight="1">
      <c r="A39" s="378" t="s">
        <v>92</v>
      </c>
      <c r="B39" s="379"/>
      <c r="C39" s="379"/>
      <c r="D39" s="380"/>
      <c r="E39" s="378" t="s">
        <v>93</v>
      </c>
      <c r="F39" s="379"/>
      <c r="G39" s="379"/>
      <c r="H39" s="379"/>
      <c r="I39" s="380"/>
      <c r="J39" s="378" t="s">
        <v>244</v>
      </c>
      <c r="K39" s="379"/>
      <c r="L39" s="379"/>
      <c r="M39" s="380"/>
    </row>
    <row r="40" spans="1:13" ht="15" customHeight="1">
      <c r="A40" s="406"/>
      <c r="B40" s="407"/>
      <c r="C40" s="407"/>
      <c r="D40" s="408"/>
      <c r="E40" s="393"/>
      <c r="F40" s="394"/>
      <c r="G40" s="394"/>
      <c r="H40" s="394"/>
      <c r="I40" s="395"/>
      <c r="J40" s="409"/>
      <c r="K40" s="410"/>
      <c r="L40" s="410"/>
      <c r="M40" s="411"/>
    </row>
    <row r="41" spans="1:13" ht="9.75" customHeight="1">
      <c r="A41" s="378" t="s">
        <v>528</v>
      </c>
      <c r="B41" s="379"/>
      <c r="C41" s="379"/>
      <c r="D41" s="379"/>
      <c r="E41" s="379"/>
      <c r="F41" s="379"/>
      <c r="G41" s="379"/>
      <c r="H41" s="379"/>
      <c r="I41" s="380"/>
      <c r="J41" s="378" t="s">
        <v>529</v>
      </c>
      <c r="K41" s="380"/>
      <c r="L41" s="379" t="s">
        <v>530</v>
      </c>
      <c r="M41" s="380"/>
    </row>
    <row r="42" spans="1:13" ht="15" customHeight="1">
      <c r="A42" s="375"/>
      <c r="B42" s="376"/>
      <c r="C42" s="376"/>
      <c r="D42" s="376"/>
      <c r="E42" s="376"/>
      <c r="F42" s="376"/>
      <c r="G42" s="376"/>
      <c r="H42" s="376"/>
      <c r="I42" s="377"/>
      <c r="J42" s="393"/>
      <c r="K42" s="395"/>
      <c r="L42" s="394"/>
      <c r="M42" s="395"/>
    </row>
    <row r="43" spans="1:13" s="17" customFormat="1" ht="19.5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9.75" customHeight="1">
      <c r="A44" s="378" t="s">
        <v>247</v>
      </c>
      <c r="B44" s="379"/>
      <c r="C44" s="379"/>
      <c r="D44" s="380"/>
      <c r="E44" s="378" t="s">
        <v>248</v>
      </c>
      <c r="F44" s="379"/>
      <c r="G44" s="379"/>
      <c r="H44" s="379"/>
      <c r="I44" s="380"/>
      <c r="J44" s="378" t="s">
        <v>249</v>
      </c>
      <c r="K44" s="380"/>
      <c r="L44" s="378" t="s">
        <v>250</v>
      </c>
      <c r="M44" s="380"/>
    </row>
    <row r="45" spans="1:13" ht="15" customHeight="1">
      <c r="A45" s="471" t="s">
        <v>36</v>
      </c>
      <c r="B45" s="472"/>
      <c r="C45" s="472"/>
      <c r="D45" s="473"/>
      <c r="E45" s="471" t="str">
        <f>IF(A45&lt;&gt;"Polska","nie dotyczy","(wybierz z listy)")</f>
        <v>nie dotyczy</v>
      </c>
      <c r="F45" s="472"/>
      <c r="G45" s="472"/>
      <c r="H45" s="472"/>
      <c r="I45" s="473"/>
      <c r="J45" s="381" t="str">
        <f>IF(A45="Polska","","nie dotyczy")</f>
        <v>nie dotyczy</v>
      </c>
      <c r="K45" s="382"/>
      <c r="L45" s="381" t="str">
        <f>IF(A45="Polska","","nie dotyczy")</f>
        <v>nie dotyczy</v>
      </c>
      <c r="M45" s="382"/>
    </row>
    <row r="46" spans="1:13" ht="9.75" customHeight="1">
      <c r="A46" s="378" t="s">
        <v>251</v>
      </c>
      <c r="B46" s="379"/>
      <c r="C46" s="379"/>
      <c r="D46" s="380"/>
      <c r="E46" s="378" t="s">
        <v>252</v>
      </c>
      <c r="F46" s="379"/>
      <c r="G46" s="379"/>
      <c r="H46" s="379"/>
      <c r="I46" s="380"/>
      <c r="J46" s="378" t="s">
        <v>253</v>
      </c>
      <c r="K46" s="380"/>
      <c r="L46" s="378" t="s">
        <v>254</v>
      </c>
      <c r="M46" s="380"/>
    </row>
    <row r="47" spans="1:13" ht="15" customHeight="1">
      <c r="A47" s="375"/>
      <c r="B47" s="376"/>
      <c r="C47" s="376"/>
      <c r="D47" s="377"/>
      <c r="E47" s="375"/>
      <c r="F47" s="376"/>
      <c r="G47" s="376"/>
      <c r="H47" s="376"/>
      <c r="I47" s="377"/>
      <c r="J47" s="375"/>
      <c r="K47" s="377"/>
      <c r="L47" s="375"/>
      <c r="M47" s="377"/>
    </row>
    <row r="48" spans="1:13" ht="9.75" customHeight="1">
      <c r="A48" s="378" t="s">
        <v>255</v>
      </c>
      <c r="B48" s="379"/>
      <c r="C48" s="379"/>
      <c r="D48" s="380"/>
      <c r="E48" s="378" t="s">
        <v>256</v>
      </c>
      <c r="F48" s="379"/>
      <c r="G48" s="379"/>
      <c r="H48" s="379"/>
      <c r="I48" s="380"/>
      <c r="J48" s="378" t="s">
        <v>257</v>
      </c>
      <c r="K48" s="379"/>
      <c r="L48" s="379"/>
      <c r="M48" s="380"/>
    </row>
    <row r="49" spans="1:13" ht="15" customHeight="1">
      <c r="A49" s="406"/>
      <c r="B49" s="407"/>
      <c r="C49" s="407"/>
      <c r="D49" s="408"/>
      <c r="E49" s="393"/>
      <c r="F49" s="394"/>
      <c r="G49" s="394"/>
      <c r="H49" s="394"/>
      <c r="I49" s="395"/>
      <c r="J49" s="409"/>
      <c r="K49" s="410"/>
      <c r="L49" s="410"/>
      <c r="M49" s="411"/>
    </row>
    <row r="50" spans="1:13" ht="9.75" customHeight="1">
      <c r="A50" s="378" t="s">
        <v>531</v>
      </c>
      <c r="B50" s="379"/>
      <c r="C50" s="379"/>
      <c r="D50" s="379"/>
      <c r="E50" s="379"/>
      <c r="F50" s="379"/>
      <c r="G50" s="379"/>
      <c r="H50" s="379"/>
      <c r="I50" s="380"/>
      <c r="J50" s="378" t="s">
        <v>532</v>
      </c>
      <c r="K50" s="380"/>
      <c r="L50" s="458" t="s">
        <v>533</v>
      </c>
      <c r="M50" s="380"/>
    </row>
    <row r="51" spans="1:13" ht="15" customHeight="1">
      <c r="A51" s="375"/>
      <c r="B51" s="376"/>
      <c r="C51" s="376"/>
      <c r="D51" s="376"/>
      <c r="E51" s="376"/>
      <c r="F51" s="376"/>
      <c r="G51" s="376"/>
      <c r="H51" s="376"/>
      <c r="I51" s="377"/>
      <c r="J51" s="459"/>
      <c r="K51" s="460"/>
      <c r="L51" s="461"/>
      <c r="M51" s="460"/>
    </row>
    <row r="52" spans="1:13" ht="15" customHeight="1">
      <c r="A52" s="389" t="s">
        <v>241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</row>
    <row r="53" spans="1:13" ht="19.5" customHeight="1">
      <c r="A53" s="404" t="s">
        <v>258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</row>
    <row r="54" spans="1:13" ht="15" customHeight="1">
      <c r="A54" s="211" t="s">
        <v>42</v>
      </c>
      <c r="B54" s="405" t="s">
        <v>259</v>
      </c>
      <c r="C54" s="405"/>
      <c r="D54" s="405"/>
      <c r="E54" s="405"/>
      <c r="F54" s="405"/>
      <c r="G54" s="405" t="s">
        <v>260</v>
      </c>
      <c r="H54" s="405"/>
      <c r="I54" s="405"/>
      <c r="J54" s="405"/>
      <c r="K54" s="405" t="s">
        <v>261</v>
      </c>
      <c r="L54" s="405"/>
      <c r="M54" s="405"/>
    </row>
    <row r="55" spans="1:13" ht="15.75" customHeight="1">
      <c r="A55" s="38" t="s">
        <v>262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</row>
    <row r="56" spans="1:13" ht="15.75" customHeight="1">
      <c r="A56" s="38" t="s">
        <v>263</v>
      </c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</row>
    <row r="57" spans="1:13" ht="15.75" customHeight="1">
      <c r="A57" s="38" t="s">
        <v>264</v>
      </c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</row>
    <row r="58" spans="1:13" s="156" customFormat="1" ht="15.75" customHeight="1">
      <c r="A58" s="41" t="s">
        <v>55</v>
      </c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</row>
    <row r="59" spans="1:15" ht="9.75" customHeight="1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3" ht="9.75" customHeight="1">
      <c r="A61" s="378" t="s">
        <v>266</v>
      </c>
      <c r="B61" s="379"/>
      <c r="C61" s="379"/>
      <c r="D61" s="379"/>
      <c r="E61" s="379"/>
      <c r="F61" s="380"/>
      <c r="G61" s="378" t="s">
        <v>267</v>
      </c>
      <c r="H61" s="379"/>
      <c r="I61" s="379"/>
      <c r="J61" s="380"/>
      <c r="K61" s="378" t="s">
        <v>481</v>
      </c>
      <c r="L61" s="379"/>
      <c r="M61" s="380"/>
    </row>
    <row r="62" spans="1:13" ht="15.75" customHeight="1">
      <c r="A62" s="375"/>
      <c r="B62" s="376"/>
      <c r="C62" s="376"/>
      <c r="D62" s="376"/>
      <c r="E62" s="376"/>
      <c r="F62" s="377"/>
      <c r="G62" s="375"/>
      <c r="H62" s="376"/>
      <c r="I62" s="376"/>
      <c r="J62" s="377"/>
      <c r="K62" s="375"/>
      <c r="L62" s="376"/>
      <c r="M62" s="377"/>
    </row>
    <row r="63" spans="1:13" s="17" customFormat="1" ht="19.5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9.75" customHeight="1">
      <c r="A64" s="378" t="s">
        <v>269</v>
      </c>
      <c r="B64" s="379"/>
      <c r="C64" s="379"/>
      <c r="D64" s="379"/>
      <c r="E64" s="380"/>
      <c r="F64" s="378" t="s">
        <v>270</v>
      </c>
      <c r="G64" s="379"/>
      <c r="H64" s="379"/>
      <c r="I64" s="379"/>
      <c r="J64" s="380"/>
      <c r="K64" s="378" t="s">
        <v>271</v>
      </c>
      <c r="L64" s="379"/>
      <c r="M64" s="380"/>
    </row>
    <row r="65" spans="1:13" ht="15.75" customHeight="1">
      <c r="A65" s="375"/>
      <c r="B65" s="376"/>
      <c r="C65" s="376"/>
      <c r="D65" s="376"/>
      <c r="E65" s="377"/>
      <c r="F65" s="375"/>
      <c r="G65" s="376"/>
      <c r="H65" s="376"/>
      <c r="I65" s="376"/>
      <c r="J65" s="377"/>
      <c r="K65" s="375"/>
      <c r="L65" s="376"/>
      <c r="M65" s="377"/>
    </row>
    <row r="66" spans="1:13" ht="9.75" customHeight="1">
      <c r="A66" s="451" t="s">
        <v>534</v>
      </c>
      <c r="B66" s="452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3"/>
    </row>
    <row r="67" spans="1:13" ht="15.75" customHeight="1">
      <c r="A67" s="425"/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7"/>
    </row>
    <row r="68" spans="1:13" ht="15.75" customHeight="1">
      <c r="A68" s="449" t="s">
        <v>535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396" t="s">
        <v>36</v>
      </c>
      <c r="M68" s="396"/>
    </row>
    <row r="69" spans="1:13" ht="20.25" customHeight="1">
      <c r="A69" s="462" t="s">
        <v>185</v>
      </c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</row>
    <row r="70" spans="1:13" ht="19.5" customHeight="1">
      <c r="A70" s="463" t="s">
        <v>100</v>
      </c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</row>
    <row r="71" spans="1:13" s="17" customFormat="1" ht="24" customHeight="1">
      <c r="A71" s="201" t="s">
        <v>13</v>
      </c>
      <c r="B71" s="404" t="s">
        <v>105</v>
      </c>
      <c r="C71" s="404"/>
      <c r="D71" s="404"/>
      <c r="E71" s="417" t="s">
        <v>106</v>
      </c>
      <c r="F71" s="417"/>
      <c r="G71" s="417"/>
      <c r="H71" s="417"/>
      <c r="I71" s="417"/>
      <c r="J71" s="417"/>
      <c r="K71" s="417"/>
      <c r="L71" s="417"/>
      <c r="M71" s="417"/>
    </row>
    <row r="72" spans="1:16" s="17" customFormat="1" ht="24" customHeight="1">
      <c r="A72" s="201" t="s">
        <v>14</v>
      </c>
      <c r="B72" s="173" t="s">
        <v>101</v>
      </c>
      <c r="C72" s="464"/>
      <c r="D72" s="465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3" s="17" customFormat="1" ht="24" customHeight="1">
      <c r="A73" s="201" t="s">
        <v>15</v>
      </c>
      <c r="B73" s="466" t="s">
        <v>102</v>
      </c>
      <c r="C73" s="466"/>
      <c r="D73" s="466"/>
      <c r="E73" s="466"/>
      <c r="F73" s="466"/>
      <c r="G73" s="466"/>
      <c r="H73" s="466"/>
      <c r="I73" s="466"/>
      <c r="J73" s="467"/>
      <c r="K73" s="468"/>
      <c r="L73" s="173"/>
      <c r="M73" s="173"/>
    </row>
    <row r="74" spans="1:13" s="17" customFormat="1" ht="24" customHeight="1">
      <c r="A74" s="201" t="s">
        <v>16</v>
      </c>
      <c r="B74" s="404" t="s">
        <v>103</v>
      </c>
      <c r="C74" s="404"/>
      <c r="D74" s="404"/>
      <c r="E74" s="404"/>
      <c r="F74" s="404"/>
      <c r="G74" s="404"/>
      <c r="H74" s="404"/>
      <c r="I74" s="404"/>
      <c r="J74" s="404"/>
      <c r="K74" s="404"/>
      <c r="L74" s="415"/>
      <c r="M74" s="416"/>
    </row>
    <row r="75" spans="1:13" s="17" customFormat="1" ht="24" customHeight="1">
      <c r="A75" s="201" t="s">
        <v>17</v>
      </c>
      <c r="B75" s="404" t="s">
        <v>104</v>
      </c>
      <c r="C75" s="404"/>
      <c r="D75" s="404"/>
      <c r="E75" s="404"/>
      <c r="F75" s="404"/>
      <c r="G75" s="404"/>
      <c r="H75" s="404"/>
      <c r="I75" s="404"/>
      <c r="J75" s="404"/>
      <c r="K75" s="404"/>
      <c r="L75" s="415"/>
      <c r="M75" s="416"/>
    </row>
    <row r="76" spans="1:13" s="17" customFormat="1" ht="9.7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3" s="55" customFormat="1" ht="30" customHeight="1">
      <c r="A77" s="433" t="s">
        <v>274</v>
      </c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</row>
    <row r="78" spans="1:13" s="55" customFormat="1" ht="24" customHeight="1">
      <c r="A78" s="201" t="s">
        <v>13</v>
      </c>
      <c r="B78" s="404" t="s">
        <v>109</v>
      </c>
      <c r="C78" s="404"/>
      <c r="D78" s="404"/>
      <c r="E78" s="404"/>
      <c r="F78" s="404"/>
      <c r="G78" s="404"/>
      <c r="H78" s="404"/>
      <c r="I78" s="173"/>
      <c r="J78" s="57" t="s">
        <v>107</v>
      </c>
      <c r="K78" s="172">
        <f>IF(J73&lt;&gt;"",J73,"")</f>
      </c>
      <c r="L78" s="57" t="s">
        <v>108</v>
      </c>
      <c r="M78" s="212"/>
    </row>
    <row r="79" spans="1:13" s="55" customFormat="1" ht="24" customHeight="1">
      <c r="A79" s="201" t="s">
        <v>14</v>
      </c>
      <c r="B79" s="404" t="s">
        <v>96</v>
      </c>
      <c r="C79" s="404"/>
      <c r="D79" s="404"/>
      <c r="E79" s="404"/>
      <c r="F79" s="404"/>
      <c r="G79" s="404"/>
      <c r="H79" s="404"/>
      <c r="I79" s="404"/>
      <c r="J79" s="404"/>
      <c r="K79" s="404"/>
      <c r="L79" s="415"/>
      <c r="M79" s="416"/>
    </row>
    <row r="80" spans="1:13" s="55" customFormat="1" ht="24" customHeight="1">
      <c r="A80" s="201" t="s">
        <v>15</v>
      </c>
      <c r="B80" s="404" t="s">
        <v>97</v>
      </c>
      <c r="C80" s="404"/>
      <c r="D80" s="404"/>
      <c r="E80" s="404"/>
      <c r="F80" s="404"/>
      <c r="G80" s="404"/>
      <c r="H80" s="404"/>
      <c r="I80" s="404"/>
      <c r="J80" s="404"/>
      <c r="K80" s="404"/>
      <c r="L80" s="442">
        <f>L79-L81</f>
        <v>0</v>
      </c>
      <c r="M80" s="443"/>
    </row>
    <row r="81" spans="1:13" s="17" customFormat="1" ht="24" customHeight="1">
      <c r="A81" s="202" t="s">
        <v>16</v>
      </c>
      <c r="B81" s="404" t="s">
        <v>98</v>
      </c>
      <c r="C81" s="404"/>
      <c r="D81" s="404"/>
      <c r="E81" s="404"/>
      <c r="F81" s="404"/>
      <c r="G81" s="404"/>
      <c r="H81" s="404"/>
      <c r="I81" s="404"/>
      <c r="J81" s="404"/>
      <c r="K81" s="404"/>
      <c r="L81" s="415"/>
      <c r="M81" s="416"/>
    </row>
    <row r="82" spans="1:13" s="17" customFormat="1" ht="24" customHeight="1">
      <c r="A82" s="201"/>
      <c r="B82" s="404" t="s">
        <v>131</v>
      </c>
      <c r="C82" s="404"/>
      <c r="D82" s="404"/>
      <c r="E82" s="404"/>
      <c r="F82" s="404"/>
      <c r="G82" s="404"/>
      <c r="H82" s="404"/>
      <c r="I82" s="404"/>
      <c r="J82" s="404"/>
      <c r="K82" s="404"/>
      <c r="L82" s="415"/>
      <c r="M82" s="416"/>
    </row>
    <row r="83" spans="1:13" s="17" customFormat="1" ht="24" customHeight="1">
      <c r="A83" s="202" t="s">
        <v>17</v>
      </c>
      <c r="B83" s="404" t="s">
        <v>99</v>
      </c>
      <c r="C83" s="404"/>
      <c r="D83" s="404"/>
      <c r="E83" s="404"/>
      <c r="F83" s="404"/>
      <c r="G83" s="404"/>
      <c r="H83" s="404"/>
      <c r="I83" s="404"/>
      <c r="J83" s="404"/>
      <c r="K83" s="404"/>
      <c r="L83" s="415"/>
      <c r="M83" s="416"/>
    </row>
    <row r="84" spans="1:13" s="17" customFormat="1" ht="24" customHeight="1">
      <c r="A84" s="201"/>
      <c r="B84" s="404" t="s">
        <v>110</v>
      </c>
      <c r="C84" s="404"/>
      <c r="D84" s="404"/>
      <c r="E84" s="404"/>
      <c r="F84" s="404"/>
      <c r="G84" s="404"/>
      <c r="H84" s="404"/>
      <c r="I84" s="404"/>
      <c r="J84" s="404"/>
      <c r="K84" s="404"/>
      <c r="L84" s="415"/>
      <c r="M84" s="416"/>
    </row>
    <row r="85" spans="1:15" s="17" customFormat="1" ht="24" customHeight="1">
      <c r="A85" s="201"/>
      <c r="B85" s="404" t="s">
        <v>111</v>
      </c>
      <c r="C85" s="404"/>
      <c r="D85" s="404"/>
      <c r="E85" s="404"/>
      <c r="F85" s="404"/>
      <c r="G85" s="404"/>
      <c r="H85" s="404"/>
      <c r="I85" s="404"/>
      <c r="J85" s="404"/>
      <c r="K85" s="404"/>
      <c r="L85" s="415"/>
      <c r="M85" s="416"/>
      <c r="N85" s="88"/>
      <c r="O85" s="89"/>
    </row>
    <row r="86" spans="1:15" s="17" customFormat="1" ht="24" customHeight="1">
      <c r="A86" s="201" t="s">
        <v>6</v>
      </c>
      <c r="B86" s="404" t="s">
        <v>272</v>
      </c>
      <c r="C86" s="404"/>
      <c r="D86" s="404"/>
      <c r="E86" s="404"/>
      <c r="F86" s="404"/>
      <c r="G86" s="404"/>
      <c r="H86" s="404"/>
      <c r="I86" s="404"/>
      <c r="J86" s="404"/>
      <c r="K86" s="404"/>
      <c r="L86" s="415"/>
      <c r="M86" s="416"/>
      <c r="N86" s="88"/>
      <c r="O86" s="89"/>
    </row>
    <row r="87" spans="1:15" s="17" customFormat="1" ht="24" customHeight="1">
      <c r="A87" s="201" t="s">
        <v>18</v>
      </c>
      <c r="B87" s="404" t="s">
        <v>536</v>
      </c>
      <c r="C87" s="404"/>
      <c r="D87" s="404"/>
      <c r="E87" s="404"/>
      <c r="F87" s="404"/>
      <c r="G87" s="404"/>
      <c r="H87" s="404"/>
      <c r="I87" s="404"/>
      <c r="J87" s="404"/>
      <c r="K87" s="404"/>
      <c r="L87" s="415"/>
      <c r="M87" s="416"/>
      <c r="N87" s="103"/>
      <c r="O87" s="102"/>
    </row>
    <row r="88" spans="1:16" s="17" customFormat="1" ht="24" customHeight="1">
      <c r="A88" s="201"/>
      <c r="B88" s="404" t="s">
        <v>537</v>
      </c>
      <c r="C88" s="404"/>
      <c r="D88" s="404"/>
      <c r="E88" s="404"/>
      <c r="F88" s="404"/>
      <c r="G88" s="404"/>
      <c r="H88" s="404"/>
      <c r="I88" s="404"/>
      <c r="J88" s="404"/>
      <c r="K88" s="404"/>
      <c r="L88" s="439"/>
      <c r="M88" s="440"/>
      <c r="N88" s="90"/>
      <c r="O88" s="91"/>
      <c r="P88" s="87"/>
    </row>
    <row r="89" spans="1:15" s="17" customFormat="1" ht="24" customHeight="1">
      <c r="A89" s="201"/>
      <c r="B89" s="404" t="s">
        <v>273</v>
      </c>
      <c r="C89" s="404"/>
      <c r="D89" s="404"/>
      <c r="E89" s="404"/>
      <c r="F89" s="404"/>
      <c r="G89" s="404"/>
      <c r="H89" s="404"/>
      <c r="I89" s="404"/>
      <c r="J89" s="404"/>
      <c r="K89" s="404"/>
      <c r="L89" s="439"/>
      <c r="M89" s="440"/>
      <c r="N89" s="445"/>
      <c r="O89" s="445"/>
    </row>
    <row r="90" spans="1:13" ht="9.75" customHeight="1">
      <c r="A90" s="202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5" s="17" customFormat="1" ht="30" customHeight="1">
      <c r="A91" s="430" t="s">
        <v>276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48" t="s">
        <v>275</v>
      </c>
      <c r="O91" s="448"/>
    </row>
    <row r="92" spans="1:15" ht="15.75" customHeight="1">
      <c r="A92" s="127" t="s">
        <v>277</v>
      </c>
      <c r="B92" s="115"/>
      <c r="C92" s="2"/>
      <c r="D92" s="2"/>
      <c r="E92" s="2"/>
      <c r="F92" s="437"/>
      <c r="G92" s="438"/>
      <c r="H92" s="2"/>
      <c r="I92" s="2"/>
      <c r="J92" s="2"/>
      <c r="K92" s="2"/>
      <c r="L92" s="2"/>
      <c r="M92" s="2"/>
      <c r="N92" s="448"/>
      <c r="O92" s="448"/>
    </row>
    <row r="93" spans="1:15" ht="15.75" customHeight="1">
      <c r="A93" s="127" t="s">
        <v>94</v>
      </c>
      <c r="B93" s="127"/>
      <c r="C93" s="2"/>
      <c r="D93" s="2"/>
      <c r="E93" s="2"/>
      <c r="F93" s="420"/>
      <c r="G93" s="432"/>
      <c r="H93" s="432"/>
      <c r="I93" s="432"/>
      <c r="J93" s="421"/>
      <c r="K93" s="2"/>
      <c r="L93" s="2"/>
      <c r="M93" s="2"/>
      <c r="N93" s="448"/>
      <c r="O93" s="448"/>
    </row>
    <row r="94" spans="1:15" ht="15.7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48"/>
      <c r="O94" s="448"/>
    </row>
    <row r="95" spans="1:15" ht="15.75" customHeight="1">
      <c r="A95" s="369"/>
      <c r="B95" s="370"/>
      <c r="C95" s="370"/>
      <c r="D95" s="370"/>
      <c r="E95" s="370"/>
      <c r="F95" s="370"/>
      <c r="G95" s="370"/>
      <c r="H95" s="370"/>
      <c r="I95" s="371"/>
      <c r="J95" s="2"/>
      <c r="K95" s="418"/>
      <c r="L95" s="419"/>
      <c r="M95" s="200"/>
      <c r="N95" s="448"/>
      <c r="O95" s="448"/>
    </row>
    <row r="96" spans="1:15" ht="15.75" customHeight="1">
      <c r="A96" s="372"/>
      <c r="B96" s="373"/>
      <c r="C96" s="373"/>
      <c r="D96" s="373"/>
      <c r="E96" s="373"/>
      <c r="F96" s="373"/>
      <c r="G96" s="373"/>
      <c r="H96" s="373"/>
      <c r="I96" s="374"/>
      <c r="J96" s="2"/>
      <c r="K96" s="127" t="s">
        <v>95</v>
      </c>
      <c r="L96" s="127"/>
      <c r="M96" s="2"/>
      <c r="N96" s="448"/>
      <c r="O96" s="448"/>
    </row>
    <row r="97" spans="1:15" ht="15.75" customHeight="1">
      <c r="A97" s="372"/>
      <c r="B97" s="373"/>
      <c r="C97" s="373"/>
      <c r="D97" s="373"/>
      <c r="E97" s="373"/>
      <c r="F97" s="373"/>
      <c r="G97" s="373"/>
      <c r="H97" s="373"/>
      <c r="I97" s="374"/>
      <c r="J97" s="2"/>
      <c r="K97" s="435"/>
      <c r="L97" s="436"/>
      <c r="M97" s="2"/>
      <c r="N97" s="448"/>
      <c r="O97" s="448"/>
    </row>
    <row r="98" spans="1:15" ht="15.75" customHeight="1">
      <c r="A98" s="375"/>
      <c r="B98" s="376"/>
      <c r="C98" s="376"/>
      <c r="D98" s="376"/>
      <c r="E98" s="376"/>
      <c r="F98" s="376"/>
      <c r="G98" s="376"/>
      <c r="H98" s="376"/>
      <c r="I98" s="377"/>
      <c r="J98" s="2"/>
      <c r="K98" s="53"/>
      <c r="L98" s="53"/>
      <c r="M98" s="2"/>
      <c r="N98" s="448"/>
      <c r="O98" s="448"/>
    </row>
    <row r="99" spans="1:13" ht="24" customHeight="1">
      <c r="A99" s="204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3" ht="24" customHeight="1">
      <c r="A100" s="205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34"/>
      <c r="M100" s="434"/>
    </row>
    <row r="101" spans="1:13" ht="24" customHeight="1">
      <c r="A101" s="205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00">
        <f>L100-L102</f>
        <v>0</v>
      </c>
      <c r="M101" s="400"/>
    </row>
    <row r="102" spans="1:13" s="54" customFormat="1" ht="24" customHeight="1">
      <c r="A102" s="206" t="s">
        <v>282</v>
      </c>
      <c r="B102" s="444" t="s">
        <v>98</v>
      </c>
      <c r="C102" s="444"/>
      <c r="D102" s="444"/>
      <c r="E102" s="444"/>
      <c r="F102" s="444"/>
      <c r="G102" s="444"/>
      <c r="H102" s="444"/>
      <c r="I102" s="444"/>
      <c r="J102" s="444"/>
      <c r="K102" s="444"/>
      <c r="L102" s="434"/>
      <c r="M102" s="434"/>
    </row>
    <row r="103" spans="1:13" ht="24" customHeight="1">
      <c r="A103" s="205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34"/>
      <c r="M103" s="434"/>
    </row>
    <row r="104" spans="1:13" s="54" customFormat="1" ht="24" customHeight="1">
      <c r="A104" s="206" t="s">
        <v>284</v>
      </c>
      <c r="B104" s="444" t="s">
        <v>99</v>
      </c>
      <c r="C104" s="444"/>
      <c r="D104" s="444"/>
      <c r="E104" s="444"/>
      <c r="F104" s="444"/>
      <c r="G104" s="444"/>
      <c r="H104" s="444"/>
      <c r="I104" s="444"/>
      <c r="J104" s="444"/>
      <c r="K104" s="444"/>
      <c r="L104" s="434"/>
      <c r="M104" s="434"/>
    </row>
    <row r="105" spans="1:13" ht="24" customHeight="1">
      <c r="A105" s="205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00">
        <f>IF(L107&gt;0,L104,ROUNDDOWN(L104*0.6363,2))</f>
        <v>0</v>
      </c>
      <c r="M105" s="400"/>
    </row>
    <row r="106" spans="1:13" ht="24" customHeight="1">
      <c r="A106" s="205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00">
        <f>IF(L107&gt;0,0,L104-L105)</f>
        <v>0</v>
      </c>
      <c r="M106" s="400"/>
    </row>
    <row r="107" spans="1:13" ht="24" customHeight="1">
      <c r="A107" s="205" t="s">
        <v>287</v>
      </c>
      <c r="B107" s="404" t="s">
        <v>288</v>
      </c>
      <c r="C107" s="404"/>
      <c r="D107" s="404"/>
      <c r="E107" s="404"/>
      <c r="F107" s="404"/>
      <c r="G107" s="404"/>
      <c r="H107" s="404"/>
      <c r="I107" s="404"/>
      <c r="J107" s="404"/>
      <c r="K107" s="404"/>
      <c r="L107" s="434"/>
      <c r="M107" s="434"/>
    </row>
    <row r="108" spans="1:15" s="54" customFormat="1" ht="24" customHeight="1">
      <c r="A108" s="202" t="s">
        <v>289</v>
      </c>
      <c r="B108" s="428" t="s">
        <v>536</v>
      </c>
      <c r="C108" s="428"/>
      <c r="D108" s="428"/>
      <c r="E108" s="428"/>
      <c r="F108" s="428"/>
      <c r="G108" s="428"/>
      <c r="H108" s="428"/>
      <c r="I108" s="428"/>
      <c r="J108" s="428"/>
      <c r="K108" s="428"/>
      <c r="L108" s="434"/>
      <c r="M108" s="434"/>
      <c r="N108" s="103"/>
      <c r="O108" s="102"/>
    </row>
    <row r="109" spans="1:16" s="17" customFormat="1" ht="24" customHeight="1">
      <c r="A109" s="205"/>
      <c r="B109" s="446" t="s">
        <v>538</v>
      </c>
      <c r="C109" s="447"/>
      <c r="D109" s="447"/>
      <c r="E109" s="447"/>
      <c r="F109" s="447"/>
      <c r="G109" s="447"/>
      <c r="H109" s="447"/>
      <c r="I109" s="447"/>
      <c r="J109" s="447"/>
      <c r="K109" s="447"/>
      <c r="L109" s="441"/>
      <c r="M109" s="441"/>
      <c r="N109" s="90"/>
      <c r="O109" s="91"/>
      <c r="P109" s="85"/>
    </row>
    <row r="110" spans="1:15" s="54" customFormat="1" ht="24" customHeight="1">
      <c r="A110" s="202"/>
      <c r="B110" s="428" t="s">
        <v>290</v>
      </c>
      <c r="C110" s="429"/>
      <c r="D110" s="429"/>
      <c r="E110" s="429"/>
      <c r="F110" s="429"/>
      <c r="G110" s="429"/>
      <c r="H110" s="429"/>
      <c r="I110" s="429"/>
      <c r="J110" s="429"/>
      <c r="K110" s="429"/>
      <c r="L110" s="441"/>
      <c r="M110" s="441"/>
      <c r="N110" s="445"/>
      <c r="O110" s="445"/>
    </row>
    <row r="111" s="10" customFormat="1" ht="15.75" customHeight="1"/>
  </sheetData>
  <sheetProtection sheet="1" formatCells="0" formatColumns="0" formatRows="0" insertRows="0" deleteRows="0" sort="0" autoFilter="0" pivotTables="0"/>
  <mergeCells count="182">
    <mergeCell ref="B107:K107"/>
    <mergeCell ref="L107:M107"/>
    <mergeCell ref="K62:M62"/>
    <mergeCell ref="A61:F61"/>
    <mergeCell ref="A62:F62"/>
    <mergeCell ref="G58:J58"/>
    <mergeCell ref="K58:M58"/>
    <mergeCell ref="E47:I47"/>
    <mergeCell ref="J47:K47"/>
    <mergeCell ref="L47:M47"/>
    <mergeCell ref="A48:D48"/>
    <mergeCell ref="E48:I48"/>
    <mergeCell ref="B73:I73"/>
    <mergeCell ref="J73:K73"/>
    <mergeCell ref="L5:M5"/>
    <mergeCell ref="L44:M44"/>
    <mergeCell ref="A35:D35"/>
    <mergeCell ref="A45:D45"/>
    <mergeCell ref="E45:I45"/>
    <mergeCell ref="G61:J61"/>
    <mergeCell ref="G62:J62"/>
    <mergeCell ref="K61:M61"/>
    <mergeCell ref="J51:K51"/>
    <mergeCell ref="L51:M51"/>
    <mergeCell ref="J45:K45"/>
    <mergeCell ref="A69:M69"/>
    <mergeCell ref="A70:M70"/>
    <mergeCell ref="C72:D72"/>
    <mergeCell ref="B57:F57"/>
    <mergeCell ref="G57:J57"/>
    <mergeCell ref="K57:M57"/>
    <mergeCell ref="B58:F58"/>
    <mergeCell ref="J41:K41"/>
    <mergeCell ref="L41:M41"/>
    <mergeCell ref="J42:K42"/>
    <mergeCell ref="L42:M42"/>
    <mergeCell ref="J50:K50"/>
    <mergeCell ref="L50:M50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K56:M56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B74:K74"/>
    <mergeCell ref="L80:M80"/>
    <mergeCell ref="L81:M81"/>
    <mergeCell ref="B82:K82"/>
    <mergeCell ref="B83:K83"/>
    <mergeCell ref="B84:K84"/>
    <mergeCell ref="L109:M109"/>
    <mergeCell ref="B102:K102"/>
    <mergeCell ref="B104:K104"/>
    <mergeCell ref="B108:K108"/>
    <mergeCell ref="B85:K85"/>
    <mergeCell ref="L110:M110"/>
    <mergeCell ref="L100:M100"/>
    <mergeCell ref="L102:M102"/>
    <mergeCell ref="L103:M103"/>
    <mergeCell ref="L106:M106"/>
    <mergeCell ref="L105:M105"/>
    <mergeCell ref="L108:M108"/>
    <mergeCell ref="B87:K87"/>
    <mergeCell ref="B88:K88"/>
    <mergeCell ref="B89:K89"/>
    <mergeCell ref="K97:L97"/>
    <mergeCell ref="K65:M65"/>
    <mergeCell ref="F92:G92"/>
    <mergeCell ref="L82:M82"/>
    <mergeCell ref="L83:M83"/>
    <mergeCell ref="L88:M88"/>
    <mergeCell ref="L89:M89"/>
    <mergeCell ref="B110:K110"/>
    <mergeCell ref="A91:M91"/>
    <mergeCell ref="F93:J93"/>
    <mergeCell ref="A95:I98"/>
    <mergeCell ref="K95:L95"/>
    <mergeCell ref="A77:M77"/>
    <mergeCell ref="B78:H78"/>
    <mergeCell ref="L84:M84"/>
    <mergeCell ref="L85:M85"/>
    <mergeCell ref="L104:M104"/>
    <mergeCell ref="A64:E64"/>
    <mergeCell ref="F64:J64"/>
    <mergeCell ref="K64:M64"/>
    <mergeCell ref="A65:E65"/>
    <mergeCell ref="F65:J65"/>
    <mergeCell ref="L87:M87"/>
    <mergeCell ref="L75:M75"/>
    <mergeCell ref="L74:M74"/>
    <mergeCell ref="A67:M67"/>
    <mergeCell ref="B86:K86"/>
    <mergeCell ref="L86:M86"/>
    <mergeCell ref="B71:D71"/>
    <mergeCell ref="E71:M71"/>
    <mergeCell ref="K30:L30"/>
    <mergeCell ref="K32:L32"/>
    <mergeCell ref="A37:D37"/>
    <mergeCell ref="E37:I37"/>
    <mergeCell ref="E44:I44"/>
    <mergeCell ref="J44:K44"/>
    <mergeCell ref="A36:D36"/>
    <mergeCell ref="A40:D40"/>
    <mergeCell ref="E36:I36"/>
    <mergeCell ref="J36:K36"/>
    <mergeCell ref="L36:M36"/>
    <mergeCell ref="J39:M39"/>
    <mergeCell ref="J40:M40"/>
    <mergeCell ref="L37:M37"/>
    <mergeCell ref="J37:K37"/>
    <mergeCell ref="E46:I46"/>
    <mergeCell ref="J46:K46"/>
    <mergeCell ref="A49:D49"/>
    <mergeCell ref="E49:I49"/>
    <mergeCell ref="J48:M48"/>
    <mergeCell ref="J49:M49"/>
    <mergeCell ref="B56:F56"/>
    <mergeCell ref="G56:J56"/>
    <mergeCell ref="A53:M53"/>
    <mergeCell ref="B54:F54"/>
    <mergeCell ref="G54:J54"/>
    <mergeCell ref="K54:M54"/>
    <mergeCell ref="B55:F55"/>
    <mergeCell ref="G55:J55"/>
    <mergeCell ref="K55:M55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2:M52"/>
    <mergeCell ref="A50:I50"/>
    <mergeCell ref="A51:I51"/>
    <mergeCell ref="A38:D38"/>
    <mergeCell ref="E38:I38"/>
    <mergeCell ref="J38:K38"/>
    <mergeCell ref="L46:M46"/>
    <mergeCell ref="E40:I40"/>
    <mergeCell ref="A47:D47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L38:M38"/>
    <mergeCell ref="A39:D39"/>
    <mergeCell ref="E39:I39"/>
  </mergeCells>
  <conditionalFormatting sqref="L83:M83">
    <cfRule type="cellIs" priority="2" dxfId="0" operator="greaterThan">
      <formula>$L$84+$L$85</formula>
    </cfRule>
  </conditionalFormatting>
  <conditionalFormatting sqref="L104:M104">
    <cfRule type="cellIs" priority="1" dxfId="0" operator="greaterThan">
      <formula>$L$105+$L$106</formula>
    </cfRule>
  </conditionalFormatting>
  <dataValidations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0&quot;&#10;Przy czym nr 1 jest zarezerwowany dla LGD wiodącej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polu 1.1 można wpisać tylko wartość &quot;X&quot;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S53" sqref="S53"/>
    </sheetView>
  </sheetViews>
  <sheetFormatPr defaultColWidth="9.140625" defaultRowHeight="12.75"/>
  <cols>
    <col min="1" max="1" width="4.140625" style="164" customWidth="1"/>
    <col min="2" max="2" width="36.57421875" style="164" customWidth="1"/>
    <col min="3" max="3" width="19.28125" style="45" customWidth="1"/>
    <col min="4" max="4" width="29.57421875" style="45" customWidth="1"/>
    <col min="5" max="5" width="44.42187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 customWidth="1"/>
  </cols>
  <sheetData>
    <row r="1" ht="12.75">
      <c r="E1" s="39" t="s">
        <v>224</v>
      </c>
    </row>
    <row r="2" spans="1:9" s="50" customFormat="1" ht="12.75" customHeight="1">
      <c r="A2" s="463" t="s">
        <v>432</v>
      </c>
      <c r="B2" s="463"/>
      <c r="C2" s="463"/>
      <c r="D2" s="272"/>
      <c r="E2" s="272"/>
      <c r="F2" s="272"/>
      <c r="G2" s="448" t="s">
        <v>435</v>
      </c>
      <c r="H2" s="448"/>
      <c r="I2" s="448"/>
    </row>
    <row r="3" spans="1:9" s="50" customFormat="1" ht="27.75" customHeight="1">
      <c r="A3" s="622" t="s">
        <v>479</v>
      </c>
      <c r="B3" s="622"/>
      <c r="C3" s="622"/>
      <c r="D3" s="622"/>
      <c r="E3" s="622"/>
      <c r="F3" s="203"/>
      <c r="G3" s="448"/>
      <c r="H3" s="448"/>
      <c r="I3" s="448"/>
    </row>
    <row r="4" spans="1:9" s="50" customFormat="1" ht="18" customHeight="1">
      <c r="A4" s="182" t="s">
        <v>163</v>
      </c>
      <c r="B4" s="182"/>
      <c r="C4" s="623"/>
      <c r="D4" s="624"/>
      <c r="E4" s="625"/>
      <c r="F4" s="186"/>
      <c r="G4" s="448"/>
      <c r="H4" s="448"/>
      <c r="I4" s="448"/>
    </row>
    <row r="5" spans="1:6" s="50" customFormat="1" ht="18" customHeight="1">
      <c r="A5" s="182" t="s">
        <v>162</v>
      </c>
      <c r="B5" s="182"/>
      <c r="C5" s="623"/>
      <c r="D5" s="624"/>
      <c r="E5" s="625"/>
      <c r="F5" s="186"/>
    </row>
    <row r="6" spans="1:6" s="50" customFormat="1" ht="18" customHeight="1">
      <c r="A6" s="182" t="s">
        <v>161</v>
      </c>
      <c r="B6" s="182"/>
      <c r="C6" s="623"/>
      <c r="D6" s="624"/>
      <c r="E6" s="624"/>
      <c r="F6" s="186"/>
    </row>
    <row r="7" spans="1:6" s="50" customFormat="1" ht="18" customHeight="1">
      <c r="A7" s="182" t="s">
        <v>166</v>
      </c>
      <c r="B7" s="182"/>
      <c r="C7" s="273"/>
      <c r="D7" s="185" t="s">
        <v>164</v>
      </c>
      <c r="E7" s="274"/>
      <c r="F7" s="186"/>
    </row>
    <row r="8" spans="1:6" s="50" customFormat="1" ht="9.75" customHeight="1">
      <c r="A8" s="127"/>
      <c r="B8" s="127"/>
      <c r="C8" s="127"/>
      <c r="D8" s="127"/>
      <c r="E8" s="127"/>
      <c r="F8" s="186"/>
    </row>
    <row r="9" spans="1:6" s="171" customFormat="1" ht="24" customHeight="1">
      <c r="A9" s="275" t="s">
        <v>11</v>
      </c>
      <c r="B9" s="628" t="s">
        <v>165</v>
      </c>
      <c r="C9" s="629"/>
      <c r="D9" s="193" t="s">
        <v>221</v>
      </c>
      <c r="E9" s="193" t="s">
        <v>167</v>
      </c>
      <c r="F9" s="276"/>
    </row>
    <row r="10" spans="1:6" s="50" customFormat="1" ht="18" customHeight="1">
      <c r="A10" s="190"/>
      <c r="B10" s="620"/>
      <c r="C10" s="621"/>
      <c r="D10" s="277"/>
      <c r="E10" s="182"/>
      <c r="F10" s="186"/>
    </row>
    <row r="11" spans="1:6" s="50" customFormat="1" ht="18" customHeight="1">
      <c r="A11" s="190"/>
      <c r="B11" s="620"/>
      <c r="C11" s="621"/>
      <c r="D11" s="277"/>
      <c r="E11" s="182"/>
      <c r="F11" s="186"/>
    </row>
    <row r="12" spans="1:6" s="50" customFormat="1" ht="18" customHeight="1">
      <c r="A12" s="190"/>
      <c r="B12" s="620"/>
      <c r="C12" s="621"/>
      <c r="D12" s="277"/>
      <c r="E12" s="182"/>
      <c r="F12" s="186"/>
    </row>
    <row r="13" spans="1:6" s="50" customFormat="1" ht="18" customHeight="1">
      <c r="A13" s="190"/>
      <c r="B13" s="620"/>
      <c r="C13" s="621"/>
      <c r="D13" s="277"/>
      <c r="E13" s="182"/>
      <c r="F13" s="186"/>
    </row>
    <row r="14" spans="1:6" s="50" customFormat="1" ht="18" customHeight="1">
      <c r="A14" s="190"/>
      <c r="B14" s="620"/>
      <c r="C14" s="621"/>
      <c r="D14" s="277"/>
      <c r="E14" s="182"/>
      <c r="F14" s="186"/>
    </row>
    <row r="15" spans="1:6" s="50" customFormat="1" ht="18" customHeight="1">
      <c r="A15" s="190"/>
      <c r="B15" s="620"/>
      <c r="C15" s="621"/>
      <c r="D15" s="277"/>
      <c r="E15" s="182"/>
      <c r="F15" s="186"/>
    </row>
    <row r="16" spans="1:6" s="50" customFormat="1" ht="18" customHeight="1">
      <c r="A16" s="190"/>
      <c r="B16" s="620"/>
      <c r="C16" s="621"/>
      <c r="D16" s="277"/>
      <c r="E16" s="182"/>
      <c r="F16" s="186"/>
    </row>
    <row r="17" spans="1:6" s="50" customFormat="1" ht="18" customHeight="1">
      <c r="A17" s="190"/>
      <c r="B17" s="620"/>
      <c r="C17" s="621"/>
      <c r="D17" s="277"/>
      <c r="E17" s="182"/>
      <c r="F17" s="186"/>
    </row>
    <row r="18" spans="1:6" s="50" customFormat="1" ht="18" customHeight="1">
      <c r="A18" s="192"/>
      <c r="B18" s="620"/>
      <c r="C18" s="621"/>
      <c r="D18" s="277"/>
      <c r="E18" s="182"/>
      <c r="F18" s="186"/>
    </row>
    <row r="19" spans="1:6" s="131" customFormat="1" ht="18" customHeight="1">
      <c r="A19" s="190"/>
      <c r="B19" s="620"/>
      <c r="C19" s="621"/>
      <c r="D19" s="278"/>
      <c r="E19" s="191"/>
      <c r="F19" s="130"/>
    </row>
    <row r="20" spans="1:8" s="50" customFormat="1" ht="18" customHeight="1">
      <c r="A20" s="129"/>
      <c r="B20" s="129"/>
      <c r="C20" s="127"/>
      <c r="D20" s="127"/>
      <c r="E20" s="127"/>
      <c r="F20" s="186"/>
      <c r="H20" s="96" t="s">
        <v>67</v>
      </c>
    </row>
    <row r="21" spans="1:8" s="50" customFormat="1" ht="18" customHeight="1">
      <c r="A21" s="49"/>
      <c r="B21" s="49"/>
      <c r="C21" s="186"/>
      <c r="D21" s="186"/>
      <c r="E21" s="186"/>
      <c r="F21" s="186"/>
      <c r="H21" s="128" t="s">
        <v>68</v>
      </c>
    </row>
    <row r="22" spans="1:5" s="50" customFormat="1" ht="69" customHeight="1">
      <c r="A22" s="626"/>
      <c r="B22" s="627"/>
      <c r="C22" s="49"/>
      <c r="D22" s="49"/>
      <c r="E22" s="84"/>
    </row>
    <row r="23" spans="1:5" s="51" customFormat="1" ht="30" customHeight="1">
      <c r="A23" s="578" t="s">
        <v>433</v>
      </c>
      <c r="B23" s="578"/>
      <c r="C23" s="184"/>
      <c r="D23" s="184"/>
      <c r="E23" s="184" t="s">
        <v>399</v>
      </c>
    </row>
    <row r="24" ht="18" customHeight="1"/>
  </sheetData>
  <sheetProtection sheet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InputMessage="1" showErrorMessage="1" sqref="E10:E18 A9 E19:IV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8" r:id="rId2"/>
  <headerFooter>
    <oddFooter>&amp;L&amp;9PROW 2014-2020_19.2/5z&amp;R&amp;9Strona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zoomScalePageLayoutView="0" workbookViewId="0" topLeftCell="A1">
      <selection activeCell="S53" sqref="S53"/>
    </sheetView>
  </sheetViews>
  <sheetFormatPr defaultColWidth="9.140625" defaultRowHeight="12.75"/>
  <cols>
    <col min="1" max="1" width="2.8515625" style="279" customWidth="1"/>
    <col min="2" max="2" width="27.28125" style="279" customWidth="1"/>
    <col min="3" max="3" width="13.7109375" style="279" customWidth="1"/>
    <col min="4" max="4" width="33.421875" style="280" customWidth="1"/>
    <col min="5" max="5" width="13.7109375" style="281" customWidth="1"/>
    <col min="6" max="6" width="8.140625" style="281" customWidth="1"/>
    <col min="7" max="7" width="7.57421875" style="281" customWidth="1"/>
    <col min="8" max="8" width="11.7109375" style="281" customWidth="1"/>
    <col min="9" max="9" width="13.28125" style="281" customWidth="1"/>
    <col min="10" max="11" width="18.7109375" style="281" customWidth="1"/>
    <col min="12" max="12" width="20.7109375" style="281" customWidth="1"/>
    <col min="13" max="13" width="6.7109375" style="279" customWidth="1"/>
    <col min="14" max="14" width="12.7109375" style="279" customWidth="1"/>
    <col min="15" max="16384" width="9.140625" style="279" customWidth="1"/>
  </cols>
  <sheetData>
    <row r="1" spans="11:12" ht="12.75">
      <c r="K1" s="630" t="s">
        <v>224</v>
      </c>
      <c r="L1" s="631"/>
    </row>
    <row r="2" spans="1:12" ht="12.75">
      <c r="A2" s="632" t="s">
        <v>436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7.5" customHeight="1">
      <c r="A3" s="633" t="s">
        <v>451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437</v>
      </c>
      <c r="B4" s="634"/>
      <c r="C4" s="635"/>
      <c r="D4" s="636"/>
      <c r="E4" s="282"/>
      <c r="F4" s="282"/>
      <c r="G4" s="282"/>
      <c r="H4" s="282"/>
      <c r="I4" s="282"/>
      <c r="J4" s="282"/>
      <c r="K4" s="282"/>
      <c r="L4" s="282"/>
    </row>
    <row r="5" spans="1:12" ht="6.75" customHeight="1">
      <c r="A5" s="283"/>
      <c r="B5" s="284"/>
      <c r="C5" s="283"/>
      <c r="D5" s="283"/>
      <c r="E5" s="282"/>
      <c r="F5" s="285"/>
      <c r="G5" s="285"/>
      <c r="H5" s="285"/>
      <c r="I5" s="285"/>
      <c r="J5" s="285"/>
      <c r="K5" s="285"/>
      <c r="L5" s="285"/>
    </row>
    <row r="6" spans="1:12" ht="48.75">
      <c r="A6" s="637" t="s">
        <v>11</v>
      </c>
      <c r="B6" s="286" t="s">
        <v>438</v>
      </c>
      <c r="C6" s="151" t="s">
        <v>439</v>
      </c>
      <c r="D6" s="151" t="s">
        <v>440</v>
      </c>
      <c r="E6" s="286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7">
        <v>1</v>
      </c>
      <c r="C7" s="287">
        <v>2</v>
      </c>
      <c r="D7" s="287">
        <v>3</v>
      </c>
      <c r="E7" s="287">
        <v>4</v>
      </c>
      <c r="F7" s="287">
        <v>5</v>
      </c>
      <c r="G7" s="287">
        <v>6</v>
      </c>
      <c r="H7" s="287">
        <v>7</v>
      </c>
      <c r="I7" s="287" t="s">
        <v>449</v>
      </c>
      <c r="J7" s="287">
        <v>9</v>
      </c>
      <c r="K7" s="287">
        <v>10</v>
      </c>
      <c r="L7" s="287">
        <v>11</v>
      </c>
    </row>
    <row r="8" spans="1:12" ht="18" customHeight="1">
      <c r="A8" s="207">
        <v>1</v>
      </c>
      <c r="B8" s="41"/>
      <c r="C8" s="41"/>
      <c r="D8" s="288"/>
      <c r="E8" s="289"/>
      <c r="F8" s="289"/>
      <c r="G8" s="290"/>
      <c r="H8" s="290"/>
      <c r="I8" s="305">
        <f>IF(G8*H8&gt;0,G8*H8,0)</f>
        <v>0</v>
      </c>
      <c r="J8" s="41"/>
      <c r="K8" s="41"/>
      <c r="L8" s="43"/>
    </row>
    <row r="9" spans="1:12" s="291" customFormat="1" ht="18" customHeight="1">
      <c r="A9" s="207">
        <v>2</v>
      </c>
      <c r="B9" s="41"/>
      <c r="C9" s="41"/>
      <c r="D9" s="288"/>
      <c r="E9" s="41"/>
      <c r="F9" s="41"/>
      <c r="G9" s="290"/>
      <c r="H9" s="290"/>
      <c r="I9" s="305">
        <f aca="true" t="shared" si="0" ref="I9:I17">IF(G9*H9&gt;0,G9*H9,0)</f>
        <v>0</v>
      </c>
      <c r="J9" s="41"/>
      <c r="K9" s="41"/>
      <c r="L9" s="43"/>
    </row>
    <row r="10" spans="1:12" s="291" customFormat="1" ht="18" customHeight="1">
      <c r="A10" s="207">
        <v>3</v>
      </c>
      <c r="B10" s="41"/>
      <c r="C10" s="41"/>
      <c r="D10" s="288"/>
      <c r="E10" s="41"/>
      <c r="F10" s="41"/>
      <c r="G10" s="290"/>
      <c r="H10" s="290"/>
      <c r="I10" s="305">
        <f t="shared" si="0"/>
        <v>0</v>
      </c>
      <c r="J10" s="41"/>
      <c r="K10" s="41"/>
      <c r="L10" s="43"/>
    </row>
    <row r="11" spans="1:12" s="291" customFormat="1" ht="18" customHeight="1">
      <c r="A11" s="207">
        <v>4</v>
      </c>
      <c r="B11" s="41"/>
      <c r="C11" s="41"/>
      <c r="D11" s="288"/>
      <c r="E11" s="41"/>
      <c r="F11" s="41"/>
      <c r="G11" s="290"/>
      <c r="H11" s="290"/>
      <c r="I11" s="305">
        <f t="shared" si="0"/>
        <v>0</v>
      </c>
      <c r="J11" s="41"/>
      <c r="K11" s="41"/>
      <c r="L11" s="43"/>
    </row>
    <row r="12" spans="1:12" s="291" customFormat="1" ht="18" customHeight="1">
      <c r="A12" s="207">
        <v>5</v>
      </c>
      <c r="B12" s="41"/>
      <c r="C12" s="41"/>
      <c r="D12" s="43"/>
      <c r="E12" s="41"/>
      <c r="F12" s="41"/>
      <c r="G12" s="290"/>
      <c r="H12" s="290"/>
      <c r="I12" s="305">
        <f t="shared" si="0"/>
        <v>0</v>
      </c>
      <c r="J12" s="41"/>
      <c r="K12" s="41"/>
      <c r="L12" s="43"/>
    </row>
    <row r="13" spans="1:12" s="291" customFormat="1" ht="18" customHeight="1">
      <c r="A13" s="207">
        <v>6</v>
      </c>
      <c r="B13" s="41"/>
      <c r="C13" s="41"/>
      <c r="D13" s="43"/>
      <c r="E13" s="41"/>
      <c r="F13" s="41"/>
      <c r="G13" s="290"/>
      <c r="H13" s="290"/>
      <c r="I13" s="305">
        <f t="shared" si="0"/>
        <v>0</v>
      </c>
      <c r="J13" s="41"/>
      <c r="K13" s="41"/>
      <c r="L13" s="43"/>
    </row>
    <row r="14" spans="1:12" s="291" customFormat="1" ht="18" customHeight="1">
      <c r="A14" s="207">
        <v>7</v>
      </c>
      <c r="B14" s="41"/>
      <c r="C14" s="41"/>
      <c r="D14" s="43"/>
      <c r="E14" s="41"/>
      <c r="F14" s="41"/>
      <c r="G14" s="290"/>
      <c r="H14" s="290"/>
      <c r="I14" s="305">
        <f t="shared" si="0"/>
        <v>0</v>
      </c>
      <c r="J14" s="41"/>
      <c r="K14" s="41"/>
      <c r="L14" s="43"/>
    </row>
    <row r="15" spans="1:12" s="291" customFormat="1" ht="18" customHeight="1">
      <c r="A15" s="207">
        <v>8</v>
      </c>
      <c r="B15" s="41"/>
      <c r="C15" s="41"/>
      <c r="D15" s="43"/>
      <c r="E15" s="41"/>
      <c r="F15" s="41"/>
      <c r="G15" s="290"/>
      <c r="H15" s="290"/>
      <c r="I15" s="305">
        <f t="shared" si="0"/>
        <v>0</v>
      </c>
      <c r="J15" s="41"/>
      <c r="K15" s="41"/>
      <c r="L15" s="43"/>
    </row>
    <row r="16" spans="1:12" s="291" customFormat="1" ht="18" customHeight="1">
      <c r="A16" s="207">
        <v>9</v>
      </c>
      <c r="B16" s="41"/>
      <c r="C16" s="41"/>
      <c r="D16" s="43"/>
      <c r="E16" s="41"/>
      <c r="F16" s="41"/>
      <c r="G16" s="290"/>
      <c r="H16" s="290"/>
      <c r="I16" s="305">
        <f t="shared" si="0"/>
        <v>0</v>
      </c>
      <c r="J16" s="41"/>
      <c r="K16" s="41"/>
      <c r="L16" s="43"/>
    </row>
    <row r="17" spans="1:12" s="292" customFormat="1" ht="18" customHeight="1">
      <c r="A17" s="207" t="s">
        <v>55</v>
      </c>
      <c r="B17" s="41"/>
      <c r="C17" s="41"/>
      <c r="D17" s="43"/>
      <c r="E17" s="41"/>
      <c r="F17" s="41"/>
      <c r="G17" s="290"/>
      <c r="H17" s="290"/>
      <c r="I17" s="305">
        <f t="shared" si="0"/>
        <v>0</v>
      </c>
      <c r="J17" s="41"/>
      <c r="K17" s="41"/>
      <c r="L17" s="43"/>
    </row>
    <row r="18" spans="1:14" s="300" customFormat="1" ht="18" customHeight="1">
      <c r="A18" s="293"/>
      <c r="B18" s="294"/>
      <c r="C18" s="294"/>
      <c r="D18" s="295"/>
      <c r="E18" s="296"/>
      <c r="F18" s="297"/>
      <c r="G18" s="298"/>
      <c r="H18" s="307" t="s">
        <v>124</v>
      </c>
      <c r="I18" s="306">
        <f ca="1">SUM(I8:OFFSET(Razem_IX_A19,-1,0))</f>
        <v>0</v>
      </c>
      <c r="J18" s="299"/>
      <c r="K18" s="299"/>
      <c r="L18" s="299"/>
      <c r="N18" s="96" t="s">
        <v>67</v>
      </c>
    </row>
    <row r="19" spans="1:14" s="300" customFormat="1" ht="18" customHeight="1">
      <c r="A19" s="222"/>
      <c r="B19" s="301"/>
      <c r="C19" s="301"/>
      <c r="D19" s="255"/>
      <c r="E19" s="302"/>
      <c r="F19" s="270"/>
      <c r="G19" s="303"/>
      <c r="H19" s="303"/>
      <c r="I19" s="303"/>
      <c r="J19" s="304"/>
      <c r="K19" s="304"/>
      <c r="L19" s="304"/>
      <c r="N19" s="128" t="s">
        <v>68</v>
      </c>
    </row>
    <row r="20" spans="1:12" ht="72" customHeight="1">
      <c r="A20" s="642"/>
      <c r="B20" s="643"/>
      <c r="C20" s="644"/>
      <c r="D20" s="256"/>
      <c r="E20" s="646"/>
      <c r="F20" s="647"/>
      <c r="G20" s="647"/>
      <c r="H20" s="648"/>
      <c r="I20" s="256"/>
      <c r="J20" s="304"/>
      <c r="K20" s="304"/>
      <c r="L20" s="304"/>
    </row>
    <row r="21" spans="1:12" ht="19.5" customHeight="1">
      <c r="A21" s="607" t="s">
        <v>398</v>
      </c>
      <c r="B21" s="607"/>
      <c r="C21" s="607"/>
      <c r="D21" s="308"/>
      <c r="E21" s="645" t="s">
        <v>399</v>
      </c>
      <c r="F21" s="645"/>
      <c r="G21" s="645"/>
      <c r="H21" s="645"/>
      <c r="I21" s="309"/>
      <c r="J21" s="309"/>
      <c r="K21" s="309"/>
      <c r="L21" s="309"/>
    </row>
    <row r="22" spans="1:12" ht="12.75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2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2" ht="12.75">
      <c r="A24" s="76"/>
      <c r="B24" s="76"/>
      <c r="C24" s="76"/>
      <c r="D24" s="271"/>
      <c r="E24" s="78"/>
      <c r="F24" s="78"/>
      <c r="G24" s="78"/>
      <c r="H24" s="78"/>
      <c r="I24" s="78"/>
      <c r="J24" s="78"/>
      <c r="K24" s="78"/>
      <c r="L24" s="78"/>
    </row>
  </sheetData>
  <sheetProtection sheet="1" formatCells="0" formatColumns="0" formatRows="0" insertRows="0" insertHyperlinks="0" deleteRows="0" sort="0" autoFilter="0"/>
  <mergeCells count="11"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  <mergeCell ref="A6:A7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77" r:id="rId2"/>
  <headerFooter>
    <oddFooter>&amp;L&amp;9PROW 2014-2020_19.2/5z&amp;R&amp;9Strona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="110" zoomScaleSheetLayoutView="110" zoomScalePageLayoutView="0" workbookViewId="0" topLeftCell="A13">
      <selection activeCell="H38" sqref="H38"/>
    </sheetView>
  </sheetViews>
  <sheetFormatPr defaultColWidth="9.140625" defaultRowHeight="12.75"/>
  <cols>
    <col min="1" max="1" width="3.8515625" style="335" customWidth="1"/>
    <col min="2" max="2" width="3.57421875" style="335" customWidth="1"/>
    <col min="3" max="3" width="14.00390625" style="334" customWidth="1"/>
    <col min="4" max="4" width="15.00390625" style="334" customWidth="1"/>
    <col min="5" max="5" width="8.28125" style="334" customWidth="1"/>
    <col min="6" max="6" width="4.00390625" style="334" customWidth="1"/>
    <col min="7" max="7" width="8.00390625" style="334" customWidth="1"/>
    <col min="8" max="8" width="40.57421875" style="334" customWidth="1"/>
    <col min="9" max="16384" width="9.140625" style="334" customWidth="1"/>
  </cols>
  <sheetData>
    <row r="1" spans="1:8" s="368" customFormat="1" ht="15.75" customHeight="1">
      <c r="A1" s="367"/>
      <c r="H1" s="313" t="s">
        <v>224</v>
      </c>
    </row>
    <row r="2" spans="1:8" s="368" customFormat="1" ht="18" customHeight="1">
      <c r="A2" s="463" t="s">
        <v>452</v>
      </c>
      <c r="B2" s="401"/>
      <c r="C2" s="401"/>
      <c r="D2" s="401"/>
      <c r="E2" s="401"/>
      <c r="F2" s="401"/>
      <c r="G2" s="401"/>
      <c r="H2" s="401"/>
    </row>
    <row r="3" spans="1:8" s="368" customFormat="1" ht="53.25" customHeight="1">
      <c r="A3" s="669" t="s">
        <v>453</v>
      </c>
      <c r="B3" s="669"/>
      <c r="C3" s="669"/>
      <c r="D3" s="669"/>
      <c r="E3" s="669"/>
      <c r="F3" s="669"/>
      <c r="G3" s="669"/>
      <c r="H3" s="669"/>
    </row>
    <row r="4" spans="1:8" s="368" customFormat="1" ht="18" customHeight="1">
      <c r="A4" s="314" t="s">
        <v>25</v>
      </c>
      <c r="B4" s="670" t="s">
        <v>454</v>
      </c>
      <c r="C4" s="670"/>
      <c r="D4" s="670"/>
      <c r="E4" s="670"/>
      <c r="F4" s="670"/>
      <c r="G4" s="670"/>
      <c r="H4" s="670"/>
    </row>
    <row r="5" spans="1:8" s="368" customFormat="1" ht="50.25" customHeight="1">
      <c r="A5" s="574" t="s">
        <v>545</v>
      </c>
      <c r="B5" s="574"/>
      <c r="C5" s="574"/>
      <c r="D5" s="574"/>
      <c r="E5" s="574"/>
      <c r="F5" s="574"/>
      <c r="G5" s="574"/>
      <c r="H5" s="574"/>
    </row>
    <row r="6" spans="1:8" s="368" customFormat="1" ht="25.5" customHeight="1">
      <c r="A6" s="315" t="s">
        <v>180</v>
      </c>
      <c r="B6" s="574" t="s">
        <v>458</v>
      </c>
      <c r="C6" s="574"/>
      <c r="D6" s="574"/>
      <c r="E6" s="574"/>
      <c r="F6" s="574"/>
      <c r="G6" s="574"/>
      <c r="H6" s="574"/>
    </row>
    <row r="7" spans="1:8" s="368" customFormat="1" ht="28.5" customHeight="1">
      <c r="A7" s="315" t="s">
        <v>178</v>
      </c>
      <c r="B7" s="574" t="s">
        <v>459</v>
      </c>
      <c r="C7" s="574"/>
      <c r="D7" s="574"/>
      <c r="E7" s="574"/>
      <c r="F7" s="574"/>
      <c r="G7" s="574"/>
      <c r="H7" s="574"/>
    </row>
    <row r="8" spans="1:8" s="368" customFormat="1" ht="36" customHeight="1">
      <c r="A8" s="315" t="s">
        <v>455</v>
      </c>
      <c r="B8" s="574" t="s">
        <v>460</v>
      </c>
      <c r="C8" s="574"/>
      <c r="D8" s="574"/>
      <c r="E8" s="574"/>
      <c r="F8" s="574"/>
      <c r="G8" s="574"/>
      <c r="H8" s="574"/>
    </row>
    <row r="9" spans="1:10" s="368" customFormat="1" ht="50.25" customHeight="1">
      <c r="A9" s="315" t="s">
        <v>456</v>
      </c>
      <c r="B9" s="574" t="s">
        <v>461</v>
      </c>
      <c r="C9" s="574"/>
      <c r="D9" s="574"/>
      <c r="E9" s="574"/>
      <c r="F9" s="574"/>
      <c r="G9" s="574"/>
      <c r="H9" s="574"/>
      <c r="J9" s="368" t="s">
        <v>490</v>
      </c>
    </row>
    <row r="10" spans="1:8" s="368" customFormat="1" ht="93.75" customHeight="1">
      <c r="A10" s="315" t="s">
        <v>457</v>
      </c>
      <c r="B10" s="574" t="s">
        <v>557</v>
      </c>
      <c r="C10" s="574"/>
      <c r="D10" s="574"/>
      <c r="E10" s="574"/>
      <c r="F10" s="574"/>
      <c r="G10" s="574"/>
      <c r="H10" s="574"/>
    </row>
    <row r="11" spans="1:8" s="368" customFormat="1" ht="36" customHeight="1">
      <c r="A11" s="315" t="s">
        <v>465</v>
      </c>
      <c r="B11" s="574" t="s">
        <v>464</v>
      </c>
      <c r="C11" s="574"/>
      <c r="D11" s="574"/>
      <c r="E11" s="574"/>
      <c r="F11" s="574"/>
      <c r="G11" s="574"/>
      <c r="H11" s="574"/>
    </row>
    <row r="12" spans="1:8" s="368" customFormat="1" ht="56.25" customHeight="1">
      <c r="A12" s="315" t="s">
        <v>491</v>
      </c>
      <c r="B12" s="574" t="s">
        <v>492</v>
      </c>
      <c r="C12" s="574"/>
      <c r="D12" s="574"/>
      <c r="E12" s="574"/>
      <c r="F12" s="574"/>
      <c r="G12" s="574"/>
      <c r="H12" s="574"/>
    </row>
    <row r="13" spans="1:8" s="368" customFormat="1" ht="65.25" customHeight="1">
      <c r="A13" s="315" t="s">
        <v>493</v>
      </c>
      <c r="B13" s="661" t="s">
        <v>494</v>
      </c>
      <c r="C13" s="661"/>
      <c r="D13" s="661"/>
      <c r="E13" s="661"/>
      <c r="F13" s="661"/>
      <c r="G13" s="661"/>
      <c r="H13" s="661"/>
    </row>
    <row r="14" spans="1:8" s="368" customFormat="1" ht="58.5" customHeight="1">
      <c r="A14" s="315" t="s">
        <v>495</v>
      </c>
      <c r="B14" s="661" t="s">
        <v>496</v>
      </c>
      <c r="C14" s="661"/>
      <c r="D14" s="661"/>
      <c r="E14" s="661"/>
      <c r="F14" s="661"/>
      <c r="G14" s="661"/>
      <c r="H14" s="661"/>
    </row>
    <row r="15" spans="1:8" s="368" customFormat="1" ht="28.5" customHeight="1">
      <c r="A15" s="315" t="s">
        <v>497</v>
      </c>
      <c r="B15" s="574" t="s">
        <v>466</v>
      </c>
      <c r="C15" s="574"/>
      <c r="D15" s="574"/>
      <c r="E15" s="574"/>
      <c r="F15" s="574"/>
      <c r="G15" s="574"/>
      <c r="H15" s="574"/>
    </row>
    <row r="16" spans="1:8" s="368" customFormat="1" ht="70.5" customHeight="1">
      <c r="A16" s="315" t="s">
        <v>498</v>
      </c>
      <c r="B16" s="574" t="s">
        <v>467</v>
      </c>
      <c r="C16" s="574"/>
      <c r="D16" s="574"/>
      <c r="E16" s="574"/>
      <c r="F16" s="574"/>
      <c r="G16" s="574"/>
      <c r="H16" s="574"/>
    </row>
    <row r="17" spans="1:8" s="368" customFormat="1" ht="15" customHeight="1">
      <c r="A17" s="314" t="s">
        <v>26</v>
      </c>
      <c r="B17" s="666" t="s">
        <v>183</v>
      </c>
      <c r="C17" s="666"/>
      <c r="D17" s="666"/>
      <c r="E17" s="666"/>
      <c r="F17" s="666"/>
      <c r="G17" s="666"/>
      <c r="H17" s="666"/>
    </row>
    <row r="18" spans="1:8" s="368" customFormat="1" ht="15" customHeight="1">
      <c r="A18" s="316"/>
      <c r="B18" s="666" t="s">
        <v>184</v>
      </c>
      <c r="C18" s="666"/>
      <c r="D18" s="666"/>
      <c r="E18" s="666"/>
      <c r="F18" s="666"/>
      <c r="G18" s="666"/>
      <c r="H18" s="666"/>
    </row>
    <row r="19" spans="1:8" s="368" customFormat="1" ht="15.75" customHeight="1">
      <c r="A19" s="355" t="s">
        <v>180</v>
      </c>
      <c r="B19" s="668" t="s">
        <v>216</v>
      </c>
      <c r="C19" s="668"/>
      <c r="D19" s="668"/>
      <c r="E19" s="668"/>
      <c r="F19" s="668"/>
      <c r="G19" s="668"/>
      <c r="H19" s="668"/>
    </row>
    <row r="20" spans="1:8" s="368" customFormat="1" ht="15.75" customHeight="1">
      <c r="A20" s="314"/>
      <c r="B20" s="653" t="s">
        <v>560</v>
      </c>
      <c r="C20" s="653"/>
      <c r="D20" s="316" t="s">
        <v>217</v>
      </c>
      <c r="E20" s="653" t="s">
        <v>567</v>
      </c>
      <c r="F20" s="653"/>
      <c r="G20" s="653"/>
      <c r="H20" s="653"/>
    </row>
    <row r="21" spans="1:8" s="368" customFormat="1" ht="25.5" customHeight="1">
      <c r="A21" s="355" t="s">
        <v>178</v>
      </c>
      <c r="B21" s="661" t="s">
        <v>218</v>
      </c>
      <c r="C21" s="661"/>
      <c r="D21" s="661"/>
      <c r="E21" s="661"/>
      <c r="F21" s="661"/>
      <c r="G21" s="667" t="s">
        <v>563</v>
      </c>
      <c r="H21" s="667"/>
    </row>
    <row r="22" spans="1:8" s="368" customFormat="1" ht="30.75" customHeight="1">
      <c r="A22" s="314"/>
      <c r="B22" s="661" t="s">
        <v>219</v>
      </c>
      <c r="C22" s="661"/>
      <c r="D22" s="664" t="s">
        <v>562</v>
      </c>
      <c r="E22" s="664"/>
      <c r="F22" s="664"/>
      <c r="G22" s="664"/>
      <c r="H22" s="664"/>
    </row>
    <row r="23" spans="1:8" ht="27" customHeight="1">
      <c r="A23" s="317" t="s">
        <v>455</v>
      </c>
      <c r="B23" s="665" t="s">
        <v>473</v>
      </c>
      <c r="C23" s="665"/>
      <c r="D23" s="665"/>
      <c r="E23" s="665"/>
      <c r="F23" s="665"/>
      <c r="G23" s="665"/>
      <c r="H23" s="665"/>
    </row>
    <row r="24" spans="1:8" s="368" customFormat="1" ht="23.25" customHeight="1">
      <c r="A24" s="315"/>
      <c r="B24" s="661" t="s">
        <v>472</v>
      </c>
      <c r="C24" s="661"/>
      <c r="D24" s="661"/>
      <c r="E24" s="661"/>
      <c r="F24" s="661"/>
      <c r="G24" s="664" t="s">
        <v>564</v>
      </c>
      <c r="H24" s="664"/>
    </row>
    <row r="25" spans="1:8" s="368" customFormat="1" ht="27" customHeight="1">
      <c r="A25" s="315"/>
      <c r="B25" s="661" t="s">
        <v>462</v>
      </c>
      <c r="C25" s="661"/>
      <c r="D25" s="661"/>
      <c r="E25" s="661"/>
      <c r="F25" s="661"/>
      <c r="G25" s="661"/>
      <c r="H25" s="661"/>
    </row>
    <row r="26" spans="1:8" s="368" customFormat="1" ht="47.25" customHeight="1">
      <c r="A26" s="315" t="s">
        <v>456</v>
      </c>
      <c r="B26" s="574" t="s">
        <v>463</v>
      </c>
      <c r="C26" s="574"/>
      <c r="D26" s="574"/>
      <c r="E26" s="574"/>
      <c r="F26" s="574"/>
      <c r="G26" s="574"/>
      <c r="H26" s="574"/>
    </row>
    <row r="27" spans="1:8" s="368" customFormat="1" ht="106.5" customHeight="1">
      <c r="A27" s="315" t="s">
        <v>457</v>
      </c>
      <c r="B27" s="574" t="s">
        <v>558</v>
      </c>
      <c r="C27" s="574"/>
      <c r="D27" s="574"/>
      <c r="E27" s="574"/>
      <c r="F27" s="574"/>
      <c r="G27" s="574"/>
      <c r="H27" s="574"/>
    </row>
    <row r="28" spans="1:11" s="368" customFormat="1" ht="39" customHeight="1">
      <c r="A28" s="315" t="s">
        <v>465</v>
      </c>
      <c r="B28" s="574" t="s">
        <v>464</v>
      </c>
      <c r="C28" s="574"/>
      <c r="D28" s="574"/>
      <c r="E28" s="574"/>
      <c r="F28" s="574"/>
      <c r="G28" s="574"/>
      <c r="H28" s="574"/>
      <c r="K28" s="368" t="s">
        <v>490</v>
      </c>
    </row>
    <row r="29" spans="1:8" s="368" customFormat="1" ht="59.25" customHeight="1">
      <c r="A29" s="315" t="s">
        <v>491</v>
      </c>
      <c r="B29" s="574" t="s">
        <v>499</v>
      </c>
      <c r="C29" s="574"/>
      <c r="D29" s="574"/>
      <c r="E29" s="574"/>
      <c r="F29" s="574"/>
      <c r="G29" s="574"/>
      <c r="H29" s="574"/>
    </row>
    <row r="30" spans="1:8" s="368" customFormat="1" ht="60" customHeight="1">
      <c r="A30" s="315" t="s">
        <v>493</v>
      </c>
      <c r="B30" s="574" t="s">
        <v>500</v>
      </c>
      <c r="C30" s="574"/>
      <c r="D30" s="574"/>
      <c r="E30" s="574"/>
      <c r="F30" s="574"/>
      <c r="G30" s="574"/>
      <c r="H30" s="574"/>
    </row>
    <row r="31" spans="1:8" s="368" customFormat="1" ht="58.5" customHeight="1">
      <c r="A31" s="315" t="s">
        <v>495</v>
      </c>
      <c r="B31" s="574" t="s">
        <v>496</v>
      </c>
      <c r="C31" s="574"/>
      <c r="D31" s="574"/>
      <c r="E31" s="574"/>
      <c r="F31" s="574"/>
      <c r="G31" s="574"/>
      <c r="H31" s="574"/>
    </row>
    <row r="32" spans="1:8" s="368" customFormat="1" ht="30.75" customHeight="1">
      <c r="A32" s="315" t="s">
        <v>497</v>
      </c>
      <c r="B32" s="574" t="s">
        <v>466</v>
      </c>
      <c r="C32" s="574"/>
      <c r="D32" s="574"/>
      <c r="E32" s="574"/>
      <c r="F32" s="574"/>
      <c r="G32" s="574"/>
      <c r="H32" s="574"/>
    </row>
    <row r="33" spans="1:8" s="368" customFormat="1" ht="66.75" customHeight="1">
      <c r="A33" s="315" t="s">
        <v>498</v>
      </c>
      <c r="B33" s="574" t="s">
        <v>467</v>
      </c>
      <c r="C33" s="574"/>
      <c r="D33" s="574"/>
      <c r="E33" s="574"/>
      <c r="F33" s="574"/>
      <c r="G33" s="574"/>
      <c r="H33" s="574"/>
    </row>
    <row r="34" spans="1:8" s="368" customFormat="1" ht="31.5" customHeight="1">
      <c r="A34" s="659" t="s">
        <v>469</v>
      </c>
      <c r="B34" s="659"/>
      <c r="C34" s="659"/>
      <c r="D34" s="659"/>
      <c r="E34" s="659"/>
      <c r="F34" s="659"/>
      <c r="G34" s="659"/>
      <c r="H34" s="659"/>
    </row>
    <row r="35" spans="1:8" s="368" customFormat="1" ht="19.5" customHeight="1">
      <c r="A35" s="314"/>
      <c r="B35" s="318"/>
      <c r="C35" s="660"/>
      <c r="D35" s="660"/>
      <c r="E35" s="660"/>
      <c r="F35" s="660"/>
      <c r="G35" s="660"/>
      <c r="H35" s="660"/>
    </row>
    <row r="36" spans="1:8" s="368" customFormat="1" ht="19.5" customHeight="1">
      <c r="A36" s="314"/>
      <c r="B36" s="661" t="s">
        <v>188</v>
      </c>
      <c r="C36" s="661"/>
      <c r="D36" s="661"/>
      <c r="E36" s="661"/>
      <c r="F36" s="661"/>
      <c r="G36" s="661"/>
      <c r="H36" s="661"/>
    </row>
    <row r="37" spans="1:8" s="368" customFormat="1" ht="22.5" customHeight="1">
      <c r="A37" s="315" t="s">
        <v>177</v>
      </c>
      <c r="B37" s="662" t="s">
        <v>186</v>
      </c>
      <c r="C37" s="662"/>
      <c r="D37" s="662"/>
      <c r="E37" s="662"/>
      <c r="F37" s="662"/>
      <c r="G37" s="662"/>
      <c r="H37" s="662"/>
    </row>
    <row r="38" spans="1:8" s="368" customFormat="1" ht="27.75" customHeight="1">
      <c r="A38" s="355" t="s">
        <v>178</v>
      </c>
      <c r="B38" s="663" t="s">
        <v>220</v>
      </c>
      <c r="C38" s="663"/>
      <c r="D38" s="651" t="s">
        <v>560</v>
      </c>
      <c r="E38" s="651"/>
      <c r="F38" s="652" t="s">
        <v>468</v>
      </c>
      <c r="G38" s="652"/>
      <c r="H38" s="354" t="s">
        <v>567</v>
      </c>
    </row>
    <row r="39" spans="1:8" s="368" customFormat="1" ht="43.5" customHeight="1">
      <c r="A39" s="314"/>
      <c r="B39" s="574" t="s">
        <v>179</v>
      </c>
      <c r="C39" s="574"/>
      <c r="D39" s="574"/>
      <c r="E39" s="574"/>
      <c r="F39" s="574"/>
      <c r="G39" s="574"/>
      <c r="H39" s="574"/>
    </row>
    <row r="40" spans="1:8" s="368" customFormat="1" ht="78.75" customHeight="1">
      <c r="A40" s="314"/>
      <c r="B40" s="574" t="s">
        <v>480</v>
      </c>
      <c r="C40" s="574"/>
      <c r="D40" s="574"/>
      <c r="E40" s="574"/>
      <c r="F40" s="574"/>
      <c r="G40" s="574"/>
      <c r="H40" s="574"/>
    </row>
    <row r="41" spans="1:8" s="368" customFormat="1" ht="39" customHeight="1">
      <c r="A41" s="314"/>
      <c r="B41" s="355" t="s">
        <v>180</v>
      </c>
      <c r="C41" s="319" t="s">
        <v>181</v>
      </c>
      <c r="D41" s="320"/>
      <c r="E41" s="320"/>
      <c r="F41" s="320"/>
      <c r="G41" s="320"/>
      <c r="H41" s="320"/>
    </row>
    <row r="42" spans="1:8" s="368" customFormat="1" ht="18" customHeight="1">
      <c r="A42" s="321"/>
      <c r="B42" s="355" t="s">
        <v>178</v>
      </c>
      <c r="C42" s="653" t="s">
        <v>565</v>
      </c>
      <c r="D42" s="653"/>
      <c r="E42" s="653"/>
      <c r="F42" s="653"/>
      <c r="G42" s="653"/>
      <c r="H42" s="653"/>
    </row>
    <row r="43" spans="1:8" s="338" customFormat="1" ht="15.75" customHeight="1">
      <c r="A43" s="355"/>
      <c r="B43" s="654" t="s">
        <v>182</v>
      </c>
      <c r="C43" s="654"/>
      <c r="D43" s="654"/>
      <c r="E43" s="654"/>
      <c r="F43" s="654"/>
      <c r="G43" s="655"/>
      <c r="H43" s="655"/>
    </row>
    <row r="44" spans="1:8" s="368" customFormat="1" ht="39.75" customHeight="1">
      <c r="A44" s="635"/>
      <c r="B44" s="656"/>
      <c r="C44" s="656"/>
      <c r="D44" s="636"/>
      <c r="E44" s="322"/>
      <c r="F44" s="322"/>
      <c r="G44" s="657"/>
      <c r="H44" s="658"/>
    </row>
    <row r="45" spans="1:8" s="368" customFormat="1" ht="13.5" customHeight="1">
      <c r="A45" s="649" t="s">
        <v>76</v>
      </c>
      <c r="B45" s="649"/>
      <c r="C45" s="649"/>
      <c r="D45" s="649"/>
      <c r="E45" s="323"/>
      <c r="F45" s="323"/>
      <c r="G45" s="650" t="s">
        <v>470</v>
      </c>
      <c r="H45" s="650"/>
    </row>
    <row r="46" spans="1:8" s="338" customFormat="1" ht="12.75" customHeight="1">
      <c r="A46" s="659" t="s">
        <v>471</v>
      </c>
      <c r="B46" s="659"/>
      <c r="C46" s="659"/>
      <c r="D46" s="659"/>
      <c r="E46" s="659"/>
      <c r="F46" s="659"/>
      <c r="G46" s="659"/>
      <c r="H46" s="659"/>
    </row>
    <row r="47" spans="1:8" s="368" customFormat="1" ht="19.5" customHeight="1">
      <c r="A47" s="314"/>
      <c r="B47" s="318"/>
      <c r="C47" s="660"/>
      <c r="D47" s="660"/>
      <c r="E47" s="660"/>
      <c r="F47" s="660"/>
      <c r="G47" s="660"/>
      <c r="H47" s="660"/>
    </row>
    <row r="48" spans="1:8" s="368" customFormat="1" ht="19.5" customHeight="1">
      <c r="A48" s="314"/>
      <c r="B48" s="661" t="s">
        <v>188</v>
      </c>
      <c r="C48" s="661"/>
      <c r="D48" s="661"/>
      <c r="E48" s="661"/>
      <c r="F48" s="661"/>
      <c r="G48" s="661"/>
      <c r="H48" s="661"/>
    </row>
    <row r="49" spans="1:8" s="368" customFormat="1" ht="18" customHeight="1">
      <c r="A49" s="314"/>
      <c r="B49" s="315" t="s">
        <v>177</v>
      </c>
      <c r="C49" s="654" t="s">
        <v>186</v>
      </c>
      <c r="D49" s="654"/>
      <c r="E49" s="654"/>
      <c r="F49" s="654"/>
      <c r="G49" s="654"/>
      <c r="H49" s="654"/>
    </row>
    <row r="50" spans="1:8" s="368" customFormat="1" ht="30.75" customHeight="1">
      <c r="A50" s="314"/>
      <c r="B50" s="355" t="s">
        <v>178</v>
      </c>
      <c r="C50" s="353" t="s">
        <v>220</v>
      </c>
      <c r="D50" s="651" t="s">
        <v>560</v>
      </c>
      <c r="E50" s="651"/>
      <c r="F50" s="652" t="s">
        <v>468</v>
      </c>
      <c r="G50" s="652"/>
      <c r="H50" s="354" t="s">
        <v>567</v>
      </c>
    </row>
    <row r="51" spans="1:8" s="368" customFormat="1" ht="43.5" customHeight="1">
      <c r="A51" s="314"/>
      <c r="B51" s="574" t="s">
        <v>179</v>
      </c>
      <c r="C51" s="574"/>
      <c r="D51" s="574"/>
      <c r="E51" s="574"/>
      <c r="F51" s="574"/>
      <c r="G51" s="574"/>
      <c r="H51" s="574"/>
    </row>
    <row r="52" spans="1:8" s="368" customFormat="1" ht="75.75" customHeight="1">
      <c r="A52" s="314"/>
      <c r="B52" s="574" t="s">
        <v>480</v>
      </c>
      <c r="C52" s="574"/>
      <c r="D52" s="574"/>
      <c r="E52" s="574"/>
      <c r="F52" s="574"/>
      <c r="G52" s="574"/>
      <c r="H52" s="574"/>
    </row>
    <row r="53" spans="1:8" s="368" customFormat="1" ht="20.25" customHeight="1">
      <c r="A53" s="314"/>
      <c r="B53" s="355" t="s">
        <v>180</v>
      </c>
      <c r="C53" s="319" t="s">
        <v>181</v>
      </c>
      <c r="D53" s="320"/>
      <c r="E53" s="320"/>
      <c r="F53" s="320"/>
      <c r="G53" s="320"/>
      <c r="H53" s="320"/>
    </row>
    <row r="54" spans="1:8" s="368" customFormat="1" ht="18" customHeight="1">
      <c r="A54" s="321"/>
      <c r="B54" s="355" t="s">
        <v>178</v>
      </c>
      <c r="C54" s="653" t="s">
        <v>565</v>
      </c>
      <c r="D54" s="653"/>
      <c r="E54" s="653"/>
      <c r="F54" s="653"/>
      <c r="G54" s="653"/>
      <c r="H54" s="653"/>
    </row>
    <row r="55" spans="1:8" s="338" customFormat="1" ht="15.75" customHeight="1">
      <c r="A55" s="355"/>
      <c r="B55" s="654" t="s">
        <v>182</v>
      </c>
      <c r="C55" s="654"/>
      <c r="D55" s="654"/>
      <c r="E55" s="654"/>
      <c r="F55" s="654"/>
      <c r="G55" s="655"/>
      <c r="H55" s="655"/>
    </row>
    <row r="56" spans="1:8" s="368" customFormat="1" ht="39.75" customHeight="1">
      <c r="A56" s="635"/>
      <c r="B56" s="656"/>
      <c r="C56" s="656"/>
      <c r="D56" s="636"/>
      <c r="E56" s="322"/>
      <c r="F56" s="322"/>
      <c r="G56" s="657"/>
      <c r="H56" s="658"/>
    </row>
    <row r="57" spans="1:8" s="368" customFormat="1" ht="45" customHeight="1">
      <c r="A57" s="649" t="s">
        <v>76</v>
      </c>
      <c r="B57" s="649"/>
      <c r="C57" s="649"/>
      <c r="D57" s="649"/>
      <c r="E57" s="323"/>
      <c r="F57" s="323"/>
      <c r="G57" s="650" t="s">
        <v>474</v>
      </c>
      <c r="H57" s="650"/>
    </row>
    <row r="58" spans="1:8" s="338" customFormat="1" ht="31.5" customHeight="1">
      <c r="A58" s="659" t="s">
        <v>476</v>
      </c>
      <c r="B58" s="659"/>
      <c r="C58" s="659"/>
      <c r="D58" s="659"/>
      <c r="E58" s="659"/>
      <c r="F58" s="659"/>
      <c r="G58" s="659"/>
      <c r="H58" s="659"/>
    </row>
    <row r="59" spans="1:8" s="368" customFormat="1" ht="19.5" customHeight="1">
      <c r="A59" s="314"/>
      <c r="B59" s="318"/>
      <c r="C59" s="660"/>
      <c r="D59" s="660"/>
      <c r="E59" s="660"/>
      <c r="F59" s="660"/>
      <c r="G59" s="660"/>
      <c r="H59" s="660"/>
    </row>
    <row r="60" spans="1:8" s="368" customFormat="1" ht="19.5" customHeight="1">
      <c r="A60" s="314"/>
      <c r="B60" s="661" t="s">
        <v>188</v>
      </c>
      <c r="C60" s="661"/>
      <c r="D60" s="661"/>
      <c r="E60" s="661"/>
      <c r="F60" s="661"/>
      <c r="G60" s="661"/>
      <c r="H60" s="661"/>
    </row>
    <row r="61" spans="1:8" s="368" customFormat="1" ht="24" customHeight="1">
      <c r="A61" s="314"/>
      <c r="B61" s="315" t="s">
        <v>177</v>
      </c>
      <c r="C61" s="654" t="s">
        <v>186</v>
      </c>
      <c r="D61" s="654"/>
      <c r="E61" s="654"/>
      <c r="F61" s="654"/>
      <c r="G61" s="654"/>
      <c r="H61" s="654"/>
    </row>
    <row r="62" spans="1:8" s="368" customFormat="1" ht="24.75" customHeight="1">
      <c r="A62" s="314"/>
      <c r="B62" s="355" t="s">
        <v>178</v>
      </c>
      <c r="C62" s="353" t="s">
        <v>220</v>
      </c>
      <c r="D62" s="651" t="s">
        <v>560</v>
      </c>
      <c r="E62" s="651"/>
      <c r="F62" s="652" t="s">
        <v>468</v>
      </c>
      <c r="G62" s="652"/>
      <c r="H62" s="354" t="s">
        <v>567</v>
      </c>
    </row>
    <row r="63" spans="1:8" s="368" customFormat="1" ht="42" customHeight="1">
      <c r="A63" s="314"/>
      <c r="B63" s="574" t="s">
        <v>179</v>
      </c>
      <c r="C63" s="574"/>
      <c r="D63" s="574"/>
      <c r="E63" s="574"/>
      <c r="F63" s="574"/>
      <c r="G63" s="574"/>
      <c r="H63" s="574"/>
    </row>
    <row r="64" spans="1:8" s="368" customFormat="1" ht="72" customHeight="1">
      <c r="A64" s="314"/>
      <c r="B64" s="574" t="s">
        <v>480</v>
      </c>
      <c r="C64" s="574"/>
      <c r="D64" s="574"/>
      <c r="E64" s="574"/>
      <c r="F64" s="574"/>
      <c r="G64" s="574"/>
      <c r="H64" s="574"/>
    </row>
    <row r="65" spans="1:8" s="368" customFormat="1" ht="32.25" customHeight="1">
      <c r="A65" s="314"/>
      <c r="B65" s="355" t="s">
        <v>180</v>
      </c>
      <c r="C65" s="319" t="s">
        <v>181</v>
      </c>
      <c r="D65" s="320"/>
      <c r="E65" s="320"/>
      <c r="F65" s="320"/>
      <c r="G65" s="320"/>
      <c r="H65" s="320"/>
    </row>
    <row r="66" spans="1:8" s="368" customFormat="1" ht="18" customHeight="1">
      <c r="A66" s="321"/>
      <c r="B66" s="355" t="s">
        <v>178</v>
      </c>
      <c r="C66" s="653" t="s">
        <v>566</v>
      </c>
      <c r="D66" s="653"/>
      <c r="E66" s="653"/>
      <c r="F66" s="653"/>
      <c r="G66" s="653"/>
      <c r="H66" s="653"/>
    </row>
    <row r="67" spans="1:8" s="338" customFormat="1" ht="15.75" customHeight="1">
      <c r="A67" s="355"/>
      <c r="B67" s="654" t="s">
        <v>182</v>
      </c>
      <c r="C67" s="654"/>
      <c r="D67" s="654"/>
      <c r="E67" s="654"/>
      <c r="F67" s="654"/>
      <c r="G67" s="655"/>
      <c r="H67" s="655"/>
    </row>
    <row r="68" spans="1:8" s="368" customFormat="1" ht="39.75" customHeight="1">
      <c r="A68" s="635"/>
      <c r="B68" s="656"/>
      <c r="C68" s="656"/>
      <c r="D68" s="636"/>
      <c r="E68" s="322"/>
      <c r="F68" s="322"/>
      <c r="G68" s="657"/>
      <c r="H68" s="658"/>
    </row>
    <row r="69" spans="1:8" s="368" customFormat="1" ht="15.75" customHeight="1">
      <c r="A69" s="649" t="s">
        <v>76</v>
      </c>
      <c r="B69" s="649"/>
      <c r="C69" s="649"/>
      <c r="D69" s="649"/>
      <c r="E69" s="323"/>
      <c r="F69" s="323"/>
      <c r="G69" s="650" t="s">
        <v>475</v>
      </c>
      <c r="H69" s="650"/>
    </row>
    <row r="70" spans="1:8" s="338" customFormat="1" ht="12.75" customHeight="1">
      <c r="A70" s="335"/>
      <c r="B70" s="335"/>
      <c r="C70" s="334"/>
      <c r="D70" s="334"/>
      <c r="E70" s="334"/>
      <c r="F70" s="334"/>
      <c r="G70" s="334"/>
      <c r="H70" s="334"/>
    </row>
  </sheetData>
  <sheetProtection sheet="1" objects="1" scenarios="1"/>
  <mergeCells count="79">
    <mergeCell ref="B8:H8"/>
    <mergeCell ref="B7:H7"/>
    <mergeCell ref="A2:H2"/>
    <mergeCell ref="A3:H3"/>
    <mergeCell ref="B4:H4"/>
    <mergeCell ref="A5:H5"/>
    <mergeCell ref="B6:H6"/>
    <mergeCell ref="B9:H9"/>
    <mergeCell ref="B10:H10"/>
    <mergeCell ref="B11:H11"/>
    <mergeCell ref="B12:H12"/>
    <mergeCell ref="B13:H13"/>
    <mergeCell ref="B17:H17"/>
    <mergeCell ref="B14:H14"/>
    <mergeCell ref="B15:H15"/>
    <mergeCell ref="B16:H16"/>
    <mergeCell ref="B18:H18"/>
    <mergeCell ref="B20:C20"/>
    <mergeCell ref="E20:H20"/>
    <mergeCell ref="B21:F21"/>
    <mergeCell ref="G21:H21"/>
    <mergeCell ref="B19:H19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A69:D69"/>
    <mergeCell ref="G69:H69"/>
    <mergeCell ref="D62:E62"/>
    <mergeCell ref="F62:G62"/>
    <mergeCell ref="B63:H63"/>
    <mergeCell ref="C66:H66"/>
    <mergeCell ref="B67:H67"/>
    <mergeCell ref="A68:D68"/>
    <mergeCell ref="G68:H68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3">
      <selection activeCell="A22" sqref="A22:H22"/>
    </sheetView>
  </sheetViews>
  <sheetFormatPr defaultColWidth="9.140625" defaultRowHeight="12.75"/>
  <cols>
    <col min="1" max="1" width="3.8515625" style="335" customWidth="1"/>
    <col min="2" max="2" width="3.7109375" style="335" customWidth="1"/>
    <col min="3" max="3" width="18.140625" style="334" customWidth="1"/>
    <col min="4" max="4" width="9.8515625" style="334" customWidth="1"/>
    <col min="5" max="5" width="10.140625" style="334" customWidth="1"/>
    <col min="6" max="6" width="5.28125" style="334" customWidth="1"/>
    <col min="7" max="7" width="5.8515625" style="334" customWidth="1"/>
    <col min="8" max="8" width="40.57421875" style="334" customWidth="1"/>
    <col min="9" max="16384" width="9.140625" style="334" customWidth="1"/>
  </cols>
  <sheetData>
    <row r="1" spans="1:8" s="368" customFormat="1" ht="15.75" customHeight="1">
      <c r="A1" s="367"/>
      <c r="H1" s="313" t="s">
        <v>224</v>
      </c>
    </row>
    <row r="2" spans="1:8" s="368" customFormat="1" ht="18" customHeight="1">
      <c r="A2" s="673" t="s">
        <v>517</v>
      </c>
      <c r="B2" s="674"/>
      <c r="C2" s="674"/>
      <c r="D2" s="674"/>
      <c r="E2" s="674"/>
      <c r="F2" s="674"/>
      <c r="G2" s="674"/>
      <c r="H2" s="674"/>
    </row>
    <row r="3" spans="1:8" s="368" customFormat="1" ht="54" customHeight="1">
      <c r="A3" s="675" t="s">
        <v>525</v>
      </c>
      <c r="B3" s="675"/>
      <c r="C3" s="675"/>
      <c r="D3" s="675"/>
      <c r="E3" s="675"/>
      <c r="F3" s="675"/>
      <c r="G3" s="675"/>
      <c r="H3" s="675"/>
    </row>
    <row r="4" spans="1:8" s="368" customFormat="1" ht="18" customHeight="1">
      <c r="A4" s="314" t="s">
        <v>25</v>
      </c>
      <c r="B4" s="670" t="s">
        <v>454</v>
      </c>
      <c r="C4" s="670"/>
      <c r="D4" s="670"/>
      <c r="E4" s="670"/>
      <c r="F4" s="670"/>
      <c r="G4" s="670"/>
      <c r="H4" s="670"/>
    </row>
    <row r="5" spans="1:8" s="368" customFormat="1" ht="57.75" customHeight="1">
      <c r="A5" s="574" t="s">
        <v>501</v>
      </c>
      <c r="B5" s="574"/>
      <c r="C5" s="574"/>
      <c r="D5" s="574"/>
      <c r="E5" s="574"/>
      <c r="F5" s="574"/>
      <c r="G5" s="574"/>
      <c r="H5" s="574"/>
    </row>
    <row r="6" spans="1:8" s="368" customFormat="1" ht="23.25" customHeight="1">
      <c r="A6" s="315" t="s">
        <v>180</v>
      </c>
      <c r="B6" s="574" t="s">
        <v>458</v>
      </c>
      <c r="C6" s="574"/>
      <c r="D6" s="574"/>
      <c r="E6" s="574"/>
      <c r="F6" s="574"/>
      <c r="G6" s="574"/>
      <c r="H6" s="574"/>
    </row>
    <row r="7" spans="1:8" s="368" customFormat="1" ht="28.5" customHeight="1">
      <c r="A7" s="315" t="s">
        <v>178</v>
      </c>
      <c r="B7" s="574" t="s">
        <v>459</v>
      </c>
      <c r="C7" s="574"/>
      <c r="D7" s="574"/>
      <c r="E7" s="574"/>
      <c r="F7" s="574"/>
      <c r="G7" s="574"/>
      <c r="H7" s="574"/>
    </row>
    <row r="8" spans="1:8" s="368" customFormat="1" ht="40.5" customHeight="1">
      <c r="A8" s="315" t="s">
        <v>455</v>
      </c>
      <c r="B8" s="574" t="s">
        <v>460</v>
      </c>
      <c r="C8" s="574"/>
      <c r="D8" s="574"/>
      <c r="E8" s="574"/>
      <c r="F8" s="574"/>
      <c r="G8" s="574"/>
      <c r="H8" s="574"/>
    </row>
    <row r="9" spans="1:10" s="368" customFormat="1" ht="42" customHeight="1">
      <c r="A9" s="315" t="s">
        <v>456</v>
      </c>
      <c r="B9" s="574" t="s">
        <v>502</v>
      </c>
      <c r="C9" s="574"/>
      <c r="D9" s="574"/>
      <c r="E9" s="574"/>
      <c r="F9" s="574"/>
      <c r="G9" s="574"/>
      <c r="H9" s="574"/>
      <c r="J9" s="368" t="s">
        <v>490</v>
      </c>
    </row>
    <row r="10" spans="1:8" s="368" customFormat="1" ht="107.25" customHeight="1">
      <c r="A10" s="315" t="s">
        <v>457</v>
      </c>
      <c r="B10" s="574" t="s">
        <v>558</v>
      </c>
      <c r="C10" s="574"/>
      <c r="D10" s="574"/>
      <c r="E10" s="574"/>
      <c r="F10" s="574"/>
      <c r="G10" s="574"/>
      <c r="H10" s="574"/>
    </row>
    <row r="11" spans="1:8" s="368" customFormat="1" ht="30.75" customHeight="1">
      <c r="A11" s="315" t="s">
        <v>465</v>
      </c>
      <c r="B11" s="574" t="s">
        <v>503</v>
      </c>
      <c r="C11" s="574"/>
      <c r="D11" s="574"/>
      <c r="E11" s="574"/>
      <c r="F11" s="574"/>
      <c r="G11" s="574"/>
      <c r="H11" s="574"/>
    </row>
    <row r="12" spans="1:8" s="368" customFormat="1" ht="51" customHeight="1">
      <c r="A12" s="315" t="s">
        <v>491</v>
      </c>
      <c r="B12" s="574" t="s">
        <v>504</v>
      </c>
      <c r="C12" s="574"/>
      <c r="D12" s="574"/>
      <c r="E12" s="574"/>
      <c r="F12" s="574"/>
      <c r="G12" s="574"/>
      <c r="H12" s="574"/>
    </row>
    <row r="13" spans="1:8" s="368" customFormat="1" ht="49.5" customHeight="1">
      <c r="A13" s="315" t="s">
        <v>493</v>
      </c>
      <c r="B13" s="574" t="s">
        <v>505</v>
      </c>
      <c r="C13" s="574"/>
      <c r="D13" s="574"/>
      <c r="E13" s="574"/>
      <c r="F13" s="574"/>
      <c r="G13" s="574"/>
      <c r="H13" s="574"/>
    </row>
    <row r="14" spans="1:8" s="368" customFormat="1" ht="27" customHeight="1">
      <c r="A14" s="315"/>
      <c r="B14" s="574" t="s">
        <v>506</v>
      </c>
      <c r="C14" s="574"/>
      <c r="D14" s="574"/>
      <c r="E14" s="574"/>
      <c r="F14" s="574"/>
      <c r="G14" s="574"/>
      <c r="H14" s="574"/>
    </row>
    <row r="15" spans="1:8" s="368" customFormat="1" ht="24.75" customHeight="1">
      <c r="A15" s="315"/>
      <c r="B15" s="574" t="s">
        <v>507</v>
      </c>
      <c r="C15" s="574"/>
      <c r="D15" s="574"/>
      <c r="E15" s="574"/>
      <c r="F15" s="574"/>
      <c r="G15" s="574"/>
      <c r="H15" s="574"/>
    </row>
    <row r="16" spans="1:8" s="368" customFormat="1" ht="22.5" customHeight="1">
      <c r="A16" s="315"/>
      <c r="B16" s="574" t="s">
        <v>508</v>
      </c>
      <c r="C16" s="574"/>
      <c r="D16" s="574"/>
      <c r="E16" s="574"/>
      <c r="F16" s="574"/>
      <c r="G16" s="574"/>
      <c r="H16" s="574"/>
    </row>
    <row r="17" spans="1:8" s="368" customFormat="1" ht="26.25" customHeight="1">
      <c r="A17" s="315" t="s">
        <v>495</v>
      </c>
      <c r="B17" s="574" t="s">
        <v>509</v>
      </c>
      <c r="C17" s="574"/>
      <c r="D17" s="574"/>
      <c r="E17" s="574"/>
      <c r="F17" s="574"/>
      <c r="G17" s="574"/>
      <c r="H17" s="574"/>
    </row>
    <row r="18" spans="1:8" s="368" customFormat="1" ht="27" customHeight="1">
      <c r="A18" s="315" t="s">
        <v>497</v>
      </c>
      <c r="B18" s="574" t="s">
        <v>510</v>
      </c>
      <c r="C18" s="574"/>
      <c r="D18" s="574"/>
      <c r="E18" s="574"/>
      <c r="F18" s="574"/>
      <c r="G18" s="574"/>
      <c r="H18" s="574"/>
    </row>
    <row r="19" spans="1:8" s="368" customFormat="1" ht="22.5" customHeight="1">
      <c r="A19" s="315" t="s">
        <v>498</v>
      </c>
      <c r="B19" s="662" t="s">
        <v>511</v>
      </c>
      <c r="C19" s="662"/>
      <c r="D19" s="662"/>
      <c r="E19" s="662"/>
      <c r="F19" s="662"/>
      <c r="G19" s="662"/>
      <c r="H19" s="662"/>
    </row>
    <row r="20" spans="1:8" s="368" customFormat="1" ht="16.5" customHeight="1">
      <c r="A20" s="315"/>
      <c r="B20" s="671" t="s">
        <v>559</v>
      </c>
      <c r="C20" s="671"/>
      <c r="D20" s="672"/>
      <c r="E20" s="672"/>
      <c r="F20" s="672"/>
      <c r="G20" s="672"/>
      <c r="H20" s="672"/>
    </row>
    <row r="21" spans="1:8" s="368" customFormat="1" ht="18.75" customHeight="1">
      <c r="A21" s="314" t="s">
        <v>26</v>
      </c>
      <c r="B21" s="666" t="s">
        <v>183</v>
      </c>
      <c r="C21" s="666"/>
      <c r="D21" s="666"/>
      <c r="E21" s="666"/>
      <c r="F21" s="666"/>
      <c r="G21" s="666"/>
      <c r="H21" s="666"/>
    </row>
    <row r="22" spans="1:8" s="368" customFormat="1" ht="57" customHeight="1">
      <c r="A22" s="574" t="s">
        <v>512</v>
      </c>
      <c r="B22" s="574"/>
      <c r="C22" s="574"/>
      <c r="D22" s="574"/>
      <c r="E22" s="574"/>
      <c r="F22" s="574"/>
      <c r="G22" s="574"/>
      <c r="H22" s="574"/>
    </row>
    <row r="23" spans="1:8" s="368" customFormat="1" ht="15.75" customHeight="1">
      <c r="A23" s="355" t="s">
        <v>180</v>
      </c>
      <c r="B23" s="668" t="s">
        <v>216</v>
      </c>
      <c r="C23" s="668"/>
      <c r="D23" s="668"/>
      <c r="E23" s="668"/>
      <c r="F23" s="668"/>
      <c r="G23" s="668"/>
      <c r="H23" s="668"/>
    </row>
    <row r="24" spans="1:8" s="368" customFormat="1" ht="12" customHeight="1">
      <c r="A24" s="314"/>
      <c r="B24" s="653" t="s">
        <v>560</v>
      </c>
      <c r="C24" s="653"/>
      <c r="D24" s="316" t="s">
        <v>217</v>
      </c>
      <c r="E24" s="653" t="s">
        <v>561</v>
      </c>
      <c r="F24" s="653"/>
      <c r="G24" s="653"/>
      <c r="H24" s="653"/>
    </row>
    <row r="25" spans="1:8" s="368" customFormat="1" ht="25.5" customHeight="1">
      <c r="A25" s="355" t="s">
        <v>178</v>
      </c>
      <c r="B25" s="661" t="s">
        <v>513</v>
      </c>
      <c r="C25" s="661"/>
      <c r="D25" s="661"/>
      <c r="E25" s="661"/>
      <c r="F25" s="661"/>
      <c r="G25" s="667" t="s">
        <v>563</v>
      </c>
      <c r="H25" s="667"/>
    </row>
    <row r="26" spans="1:8" s="368" customFormat="1" ht="27" customHeight="1">
      <c r="A26" s="314"/>
      <c r="B26" s="663" t="s">
        <v>219</v>
      </c>
      <c r="C26" s="663"/>
      <c r="D26" s="663"/>
      <c r="E26" s="324"/>
      <c r="F26" s="324"/>
      <c r="G26" s="324"/>
      <c r="H26" s="324" t="s">
        <v>562</v>
      </c>
    </row>
    <row r="27" spans="1:8" ht="25.5" customHeight="1">
      <c r="A27" s="315" t="s">
        <v>455</v>
      </c>
      <c r="B27" s="574" t="s">
        <v>514</v>
      </c>
      <c r="C27" s="574"/>
      <c r="D27" s="574"/>
      <c r="E27" s="574"/>
      <c r="F27" s="574"/>
      <c r="G27" s="574"/>
      <c r="H27" s="574"/>
    </row>
    <row r="28" spans="1:8" s="368" customFormat="1" ht="18.75" customHeight="1">
      <c r="A28" s="315"/>
      <c r="B28" s="661" t="s">
        <v>472</v>
      </c>
      <c r="C28" s="661"/>
      <c r="D28" s="661"/>
      <c r="E28" s="661"/>
      <c r="F28" s="661"/>
      <c r="G28" s="664" t="s">
        <v>564</v>
      </c>
      <c r="H28" s="664"/>
    </row>
    <row r="29" spans="1:8" s="368" customFormat="1" ht="15.75" customHeight="1">
      <c r="A29" s="315"/>
      <c r="B29" s="661" t="s">
        <v>462</v>
      </c>
      <c r="C29" s="661"/>
      <c r="D29" s="661"/>
      <c r="E29" s="661"/>
      <c r="F29" s="661"/>
      <c r="G29" s="661"/>
      <c r="H29" s="661"/>
    </row>
    <row r="30" spans="1:8" s="368" customFormat="1" ht="29.25" customHeight="1">
      <c r="A30" s="315" t="s">
        <v>456</v>
      </c>
      <c r="B30" s="574" t="s">
        <v>515</v>
      </c>
      <c r="C30" s="574"/>
      <c r="D30" s="574"/>
      <c r="E30" s="574"/>
      <c r="F30" s="574"/>
      <c r="G30" s="574"/>
      <c r="H30" s="574"/>
    </row>
    <row r="31" spans="1:8" s="368" customFormat="1" ht="106.5" customHeight="1">
      <c r="A31" s="315" t="s">
        <v>457</v>
      </c>
      <c r="B31" s="574" t="s">
        <v>558</v>
      </c>
      <c r="C31" s="574"/>
      <c r="D31" s="574"/>
      <c r="E31" s="574"/>
      <c r="F31" s="574"/>
      <c r="G31" s="574"/>
      <c r="H31" s="574"/>
    </row>
    <row r="32" spans="1:8" s="368" customFormat="1" ht="24" customHeight="1">
      <c r="A32" s="315" t="s">
        <v>465</v>
      </c>
      <c r="B32" s="574" t="s">
        <v>503</v>
      </c>
      <c r="C32" s="574"/>
      <c r="D32" s="574"/>
      <c r="E32" s="574"/>
      <c r="F32" s="574"/>
      <c r="G32" s="574"/>
      <c r="H32" s="574"/>
    </row>
    <row r="33" spans="1:8" s="368" customFormat="1" ht="36" customHeight="1">
      <c r="A33" s="315" t="s">
        <v>491</v>
      </c>
      <c r="B33" s="574" t="s">
        <v>504</v>
      </c>
      <c r="C33" s="574"/>
      <c r="D33" s="574"/>
      <c r="E33" s="574"/>
      <c r="F33" s="574"/>
      <c r="G33" s="574"/>
      <c r="H33" s="574"/>
    </row>
    <row r="34" spans="1:8" s="368" customFormat="1" ht="47.25" customHeight="1">
      <c r="A34" s="315" t="s">
        <v>493</v>
      </c>
      <c r="B34" s="574" t="s">
        <v>516</v>
      </c>
      <c r="C34" s="574"/>
      <c r="D34" s="574"/>
      <c r="E34" s="574"/>
      <c r="F34" s="574"/>
      <c r="G34" s="574"/>
      <c r="H34" s="574"/>
    </row>
    <row r="35" spans="1:8" s="368" customFormat="1" ht="26.25" customHeight="1">
      <c r="A35" s="315"/>
      <c r="B35" s="574" t="s">
        <v>506</v>
      </c>
      <c r="C35" s="574"/>
      <c r="D35" s="574"/>
      <c r="E35" s="574"/>
      <c r="F35" s="574"/>
      <c r="G35" s="574"/>
      <c r="H35" s="574"/>
    </row>
    <row r="36" spans="1:8" s="368" customFormat="1" ht="28.5" customHeight="1">
      <c r="A36" s="315"/>
      <c r="B36" s="574" t="s">
        <v>507</v>
      </c>
      <c r="C36" s="574"/>
      <c r="D36" s="574"/>
      <c r="E36" s="574"/>
      <c r="F36" s="574"/>
      <c r="G36" s="574"/>
      <c r="H36" s="574"/>
    </row>
    <row r="37" spans="1:8" s="368" customFormat="1" ht="28.5" customHeight="1">
      <c r="A37" s="315"/>
      <c r="B37" s="574" t="s">
        <v>508</v>
      </c>
      <c r="C37" s="574"/>
      <c r="D37" s="574"/>
      <c r="E37" s="574"/>
      <c r="F37" s="574"/>
      <c r="G37" s="574"/>
      <c r="H37" s="574"/>
    </row>
    <row r="38" spans="1:8" s="368" customFormat="1" ht="28.5" customHeight="1">
      <c r="A38" s="315" t="s">
        <v>495</v>
      </c>
      <c r="B38" s="574" t="s">
        <v>509</v>
      </c>
      <c r="C38" s="574"/>
      <c r="D38" s="574"/>
      <c r="E38" s="574"/>
      <c r="F38" s="574"/>
      <c r="G38" s="574"/>
      <c r="H38" s="574"/>
    </row>
    <row r="39" spans="1:8" s="368" customFormat="1" ht="28.5" customHeight="1">
      <c r="A39" s="315" t="s">
        <v>497</v>
      </c>
      <c r="B39" s="574" t="s">
        <v>510</v>
      </c>
      <c r="C39" s="574"/>
      <c r="D39" s="574"/>
      <c r="E39" s="574"/>
      <c r="F39" s="574"/>
      <c r="G39" s="574"/>
      <c r="H39" s="574"/>
    </row>
    <row r="40" spans="1:9" s="368" customFormat="1" ht="18.75" customHeight="1">
      <c r="A40" s="315" t="s">
        <v>498</v>
      </c>
      <c r="B40" s="574" t="s">
        <v>511</v>
      </c>
      <c r="C40" s="574"/>
      <c r="D40" s="574"/>
      <c r="E40" s="574"/>
      <c r="F40" s="574"/>
      <c r="G40" s="574"/>
      <c r="H40" s="574"/>
      <c r="I40" s="325"/>
    </row>
    <row r="41" spans="1:8" s="368" customFormat="1" ht="16.5" customHeight="1">
      <c r="A41" s="315"/>
      <c r="B41" s="671" t="s">
        <v>559</v>
      </c>
      <c r="C41" s="671"/>
      <c r="D41" s="672"/>
      <c r="E41" s="672"/>
      <c r="F41" s="672"/>
      <c r="G41" s="672"/>
      <c r="H41" s="672"/>
    </row>
  </sheetData>
  <sheetProtection sheet="1" objects="1" scenarios="1"/>
  <mergeCells count="45">
    <mergeCell ref="B8:H8"/>
    <mergeCell ref="B9:H9"/>
    <mergeCell ref="B10:H10"/>
    <mergeCell ref="B7:H7"/>
    <mergeCell ref="A2:H2"/>
    <mergeCell ref="A3:H3"/>
    <mergeCell ref="B4:H4"/>
    <mergeCell ref="A5:H5"/>
    <mergeCell ref="B6:H6"/>
    <mergeCell ref="B11:H11"/>
    <mergeCell ref="B12:H12"/>
    <mergeCell ref="B13:H13"/>
    <mergeCell ref="B15:H15"/>
    <mergeCell ref="B16:H16"/>
    <mergeCell ref="B17:H17"/>
    <mergeCell ref="B14:H14"/>
    <mergeCell ref="B18:H18"/>
    <mergeCell ref="B21:H21"/>
    <mergeCell ref="A22:H22"/>
    <mergeCell ref="B20:C20"/>
    <mergeCell ref="D20:H20"/>
    <mergeCell ref="B19:H19"/>
    <mergeCell ref="B23:H23"/>
    <mergeCell ref="B24:C24"/>
    <mergeCell ref="E24:H24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9:H39"/>
    <mergeCell ref="B32:H32"/>
    <mergeCell ref="B33:H33"/>
    <mergeCell ref="B35:H35"/>
    <mergeCell ref="B36:H36"/>
    <mergeCell ref="B37:H37"/>
    <mergeCell ref="B38:H38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3.5742187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1875" style="76" customWidth="1"/>
    <col min="16" max="16" width="6.7109375" style="76" customWidth="1"/>
    <col min="17" max="16384" width="9.140625" style="76" customWidth="1"/>
  </cols>
  <sheetData>
    <row r="1" spans="1:15" ht="30" customHeight="1">
      <c r="A1" s="474" t="s">
        <v>291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215"/>
    </row>
    <row r="2" spans="1:15" ht="30" customHeight="1">
      <c r="A2" s="475" t="s">
        <v>11</v>
      </c>
      <c r="B2" s="475" t="s">
        <v>114</v>
      </c>
      <c r="C2" s="475" t="s">
        <v>115</v>
      </c>
      <c r="D2" s="475" t="s">
        <v>116</v>
      </c>
      <c r="E2" s="475" t="s">
        <v>292</v>
      </c>
      <c r="F2" s="475" t="s">
        <v>117</v>
      </c>
      <c r="G2" s="475" t="s">
        <v>118</v>
      </c>
      <c r="H2" s="475" t="s">
        <v>119</v>
      </c>
      <c r="I2" s="475" t="s">
        <v>120</v>
      </c>
      <c r="J2" s="475" t="s">
        <v>293</v>
      </c>
      <c r="K2" s="475" t="s">
        <v>121</v>
      </c>
      <c r="L2" s="475" t="s">
        <v>112</v>
      </c>
      <c r="M2" s="475" t="s">
        <v>113</v>
      </c>
      <c r="N2" s="475"/>
      <c r="O2" s="480" t="s">
        <v>296</v>
      </c>
    </row>
    <row r="3" spans="1:15" s="77" customFormat="1" ht="30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179" t="s">
        <v>294</v>
      </c>
      <c r="N3" s="179" t="s">
        <v>295</v>
      </c>
      <c r="O3" s="480"/>
    </row>
    <row r="4" spans="1:15" s="78" customFormat="1" ht="12.75">
      <c r="A4" s="475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75" customHeight="1">
      <c r="A5" s="69">
        <v>1</v>
      </c>
      <c r="B5" s="70"/>
      <c r="C5" s="70"/>
      <c r="D5" s="70"/>
      <c r="E5" s="213"/>
      <c r="F5" s="75"/>
      <c r="G5" s="70"/>
      <c r="H5" s="70"/>
      <c r="I5" s="70"/>
      <c r="J5" s="213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5" ht="15.75" customHeight="1">
      <c r="A6" s="69">
        <v>2</v>
      </c>
      <c r="B6" s="70"/>
      <c r="C6" s="70"/>
      <c r="D6" s="70"/>
      <c r="E6" s="213"/>
      <c r="F6" s="75"/>
      <c r="G6" s="70"/>
      <c r="H6" s="70"/>
      <c r="I6" s="70"/>
      <c r="J6" s="213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5" ht="15.75" customHeight="1">
      <c r="A7" s="69">
        <v>3</v>
      </c>
      <c r="B7" s="70"/>
      <c r="C7" s="70"/>
      <c r="D7" s="70"/>
      <c r="E7" s="213"/>
      <c r="F7" s="75"/>
      <c r="G7" s="70"/>
      <c r="H7" s="70"/>
      <c r="I7" s="70"/>
      <c r="J7" s="213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5" ht="15.75" customHeight="1">
      <c r="A8" s="69">
        <v>4</v>
      </c>
      <c r="B8" s="70"/>
      <c r="C8" s="70"/>
      <c r="D8" s="70"/>
      <c r="E8" s="213"/>
      <c r="F8" s="75"/>
      <c r="G8" s="70"/>
      <c r="H8" s="70"/>
      <c r="I8" s="70"/>
      <c r="J8" s="213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5" ht="15.75" customHeight="1">
      <c r="A9" s="69">
        <v>5</v>
      </c>
      <c r="B9" s="70"/>
      <c r="C9" s="70"/>
      <c r="D9" s="70"/>
      <c r="E9" s="213"/>
      <c r="F9" s="75"/>
      <c r="G9" s="70"/>
      <c r="H9" s="70"/>
      <c r="I9" s="70"/>
      <c r="J9" s="213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5" ht="15.75" customHeight="1">
      <c r="A10" s="69">
        <v>6</v>
      </c>
      <c r="B10" s="70"/>
      <c r="C10" s="70"/>
      <c r="D10" s="70"/>
      <c r="E10" s="213"/>
      <c r="F10" s="75"/>
      <c r="G10" s="70"/>
      <c r="H10" s="70"/>
      <c r="I10" s="70"/>
      <c r="J10" s="213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5" ht="15.75" customHeight="1">
      <c r="A11" s="69">
        <v>7</v>
      </c>
      <c r="B11" s="70"/>
      <c r="C11" s="70"/>
      <c r="D11" s="70"/>
      <c r="E11" s="213"/>
      <c r="F11" s="75"/>
      <c r="G11" s="70"/>
      <c r="H11" s="70"/>
      <c r="I11" s="70"/>
      <c r="J11" s="213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5" ht="15.75" customHeight="1">
      <c r="A12" s="69">
        <v>8</v>
      </c>
      <c r="B12" s="70"/>
      <c r="C12" s="70"/>
      <c r="D12" s="70"/>
      <c r="E12" s="213"/>
      <c r="F12" s="75"/>
      <c r="G12" s="70"/>
      <c r="H12" s="70"/>
      <c r="I12" s="70"/>
      <c r="J12" s="213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5" ht="15.75" customHeight="1">
      <c r="A13" s="69">
        <v>9</v>
      </c>
      <c r="B13" s="70"/>
      <c r="C13" s="70"/>
      <c r="D13" s="70"/>
      <c r="E13" s="213"/>
      <c r="F13" s="75"/>
      <c r="G13" s="70"/>
      <c r="H13" s="70"/>
      <c r="I13" s="70"/>
      <c r="J13" s="213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5" ht="15.75" customHeight="1">
      <c r="A14" s="69">
        <v>10</v>
      </c>
      <c r="B14" s="70"/>
      <c r="C14" s="70"/>
      <c r="D14" s="70"/>
      <c r="E14" s="213"/>
      <c r="F14" s="75"/>
      <c r="G14" s="70"/>
      <c r="H14" s="70"/>
      <c r="I14" s="70"/>
      <c r="J14" s="213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5" ht="15.75" customHeight="1">
      <c r="A15" s="69">
        <v>11</v>
      </c>
      <c r="B15" s="70"/>
      <c r="C15" s="70"/>
      <c r="D15" s="70"/>
      <c r="E15" s="213"/>
      <c r="F15" s="75"/>
      <c r="G15" s="70"/>
      <c r="H15" s="70"/>
      <c r="I15" s="70"/>
      <c r="J15" s="213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5" ht="15.75" customHeight="1">
      <c r="A16" s="69">
        <v>12</v>
      </c>
      <c r="B16" s="70"/>
      <c r="C16" s="70"/>
      <c r="D16" s="70"/>
      <c r="E16" s="213"/>
      <c r="F16" s="75"/>
      <c r="G16" s="70"/>
      <c r="H16" s="70"/>
      <c r="I16" s="70"/>
      <c r="J16" s="213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5" ht="15.75" customHeight="1">
      <c r="A17" s="69">
        <v>13</v>
      </c>
      <c r="B17" s="70"/>
      <c r="C17" s="70"/>
      <c r="D17" s="70"/>
      <c r="E17" s="213"/>
      <c r="F17" s="75"/>
      <c r="G17" s="70"/>
      <c r="H17" s="70"/>
      <c r="I17" s="70"/>
      <c r="J17" s="213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5" ht="15.75" customHeight="1">
      <c r="A18" s="69">
        <v>14</v>
      </c>
      <c r="B18" s="70"/>
      <c r="C18" s="71"/>
      <c r="D18" s="70"/>
      <c r="E18" s="213"/>
      <c r="F18" s="75"/>
      <c r="G18" s="70"/>
      <c r="H18" s="70"/>
      <c r="I18" s="70"/>
      <c r="J18" s="213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5" ht="15.75" customHeight="1">
      <c r="A19" s="69">
        <v>15</v>
      </c>
      <c r="B19" s="70"/>
      <c r="C19" s="71"/>
      <c r="D19" s="70"/>
      <c r="E19" s="213"/>
      <c r="F19" s="75"/>
      <c r="G19" s="70"/>
      <c r="H19" s="70"/>
      <c r="I19" s="70"/>
      <c r="J19" s="213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5" ht="15.75" customHeight="1">
      <c r="A20" s="69">
        <v>16</v>
      </c>
      <c r="B20" s="70"/>
      <c r="C20" s="71"/>
      <c r="D20" s="70"/>
      <c r="E20" s="213"/>
      <c r="F20" s="75"/>
      <c r="G20" s="70"/>
      <c r="H20" s="70"/>
      <c r="I20" s="70"/>
      <c r="J20" s="213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5" s="56" customFormat="1" ht="15.75" customHeight="1">
      <c r="A21" s="69">
        <v>17</v>
      </c>
      <c r="B21" s="70"/>
      <c r="C21" s="70"/>
      <c r="D21" s="70"/>
      <c r="E21" s="213"/>
      <c r="F21" s="75"/>
      <c r="G21" s="70"/>
      <c r="H21" s="70"/>
      <c r="I21" s="70"/>
      <c r="J21" s="213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75" customHeight="1">
      <c r="A22" s="216"/>
      <c r="B22" s="79"/>
      <c r="C22" s="72"/>
      <c r="D22" s="72"/>
      <c r="E22" s="72"/>
      <c r="F22" s="72"/>
      <c r="G22" s="72"/>
      <c r="H22" s="214"/>
      <c r="I22" s="481" t="s">
        <v>124</v>
      </c>
      <c r="J22" s="481"/>
      <c r="K22" s="482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75" customHeight="1">
      <c r="A23" s="216"/>
      <c r="B23" s="80"/>
      <c r="C23" s="73"/>
      <c r="D23" s="73"/>
      <c r="E23" s="73"/>
      <c r="F23" s="73"/>
      <c r="G23" s="73"/>
      <c r="H23" s="476" t="s">
        <v>297</v>
      </c>
      <c r="I23" s="476"/>
      <c r="J23" s="476"/>
      <c r="K23" s="223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75" customHeight="1">
      <c r="A24" s="216"/>
      <c r="B24" s="79"/>
      <c r="C24" s="72"/>
      <c r="D24" s="72"/>
      <c r="E24" s="72"/>
      <c r="F24" s="72"/>
      <c r="G24" s="72"/>
      <c r="H24" s="476" t="s">
        <v>297</v>
      </c>
      <c r="I24" s="476"/>
      <c r="J24" s="476"/>
      <c r="K24" s="223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75" customHeight="1">
      <c r="A25" s="178"/>
      <c r="B25" s="178"/>
      <c r="C25" s="178"/>
      <c r="D25" s="178"/>
      <c r="E25" s="178"/>
      <c r="F25" s="178"/>
      <c r="G25" s="178"/>
      <c r="H25" s="476" t="s">
        <v>297</v>
      </c>
      <c r="I25" s="476"/>
      <c r="J25" s="476"/>
      <c r="K25" s="223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7"/>
      <c r="Q25" s="95"/>
    </row>
    <row r="26" spans="1:17" ht="12.75" customHeight="1">
      <c r="A26" s="216"/>
      <c r="B26" s="218"/>
      <c r="C26" s="219"/>
      <c r="D26" s="219"/>
      <c r="E26" s="219"/>
      <c r="F26" s="219"/>
      <c r="G26" s="219"/>
      <c r="H26" s="219"/>
      <c r="I26" s="219"/>
      <c r="J26" s="479"/>
      <c r="K26" s="479"/>
      <c r="L26" s="220"/>
      <c r="M26" s="221"/>
      <c r="N26" s="221"/>
      <c r="O26" s="222"/>
      <c r="Q26" s="92" t="s">
        <v>67</v>
      </c>
    </row>
    <row r="27" spans="1:17" ht="24" customHeight="1">
      <c r="A27" s="477" t="s">
        <v>298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Q27" s="93" t="s">
        <v>68</v>
      </c>
    </row>
  </sheetData>
  <sheetProtection sheet="1" objects="1" scenarios="1" formatCells="0" formatColumns="0" formatRows="0" insertRows="0" deleteRows="0"/>
  <mergeCells count="21">
    <mergeCell ref="I2:I3"/>
    <mergeCell ref="H23:J23"/>
    <mergeCell ref="H24:J24"/>
    <mergeCell ref="K2:K3"/>
    <mergeCell ref="F2:F3"/>
    <mergeCell ref="H25:J25"/>
    <mergeCell ref="A27:O27"/>
    <mergeCell ref="J26:K26"/>
    <mergeCell ref="A2:A4"/>
    <mergeCell ref="O2:O3"/>
    <mergeCell ref="I22:K22"/>
    <mergeCell ref="A1:N1"/>
    <mergeCell ref="B2:B3"/>
    <mergeCell ref="C2:C3"/>
    <mergeCell ref="D2:D3"/>
    <mergeCell ref="E2:E3"/>
    <mergeCell ref="J2:J3"/>
    <mergeCell ref="G2:G3"/>
    <mergeCell ref="L2:L3"/>
    <mergeCell ref="M2:N2"/>
    <mergeCell ref="H2:H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8" r:id="rId2"/>
  <headerFooter>
    <oddFooter>&amp;L&amp;9PROW 2014-2020_19.2/5z&amp;R&amp;9Strona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="90" zoomScaleSheetLayoutView="90" zoomScalePageLayoutView="0" workbookViewId="0" topLeftCell="A1">
      <selection activeCell="I61" sqref="I61"/>
    </sheetView>
  </sheetViews>
  <sheetFormatPr defaultColWidth="2.851562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125" style="3" customWidth="1"/>
    <col min="16" max="16384" width="2.8515625" style="3" customWidth="1"/>
  </cols>
  <sheetData>
    <row r="1" spans="1:13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3" s="30" customFormat="1" ht="12" customHeight="1">
      <c r="A2" s="488" t="s">
        <v>11</v>
      </c>
      <c r="B2" s="488" t="s">
        <v>172</v>
      </c>
      <c r="C2" s="488" t="s">
        <v>299</v>
      </c>
      <c r="D2" s="495" t="s">
        <v>151</v>
      </c>
      <c r="E2" s="495" t="s">
        <v>152</v>
      </c>
      <c r="F2" s="509" t="s">
        <v>300</v>
      </c>
      <c r="G2" s="510"/>
      <c r="H2" s="511"/>
      <c r="I2" s="512" t="s">
        <v>301</v>
      </c>
      <c r="J2" s="513"/>
      <c r="K2" s="514"/>
      <c r="L2" s="488" t="s">
        <v>153</v>
      </c>
      <c r="M2" s="497" t="s">
        <v>302</v>
      </c>
    </row>
    <row r="3" spans="1:13" s="30" customFormat="1" ht="48" customHeight="1">
      <c r="A3" s="489"/>
      <c r="B3" s="489"/>
      <c r="C3" s="489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489"/>
      <c r="M3" s="498"/>
    </row>
    <row r="4" spans="1:13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3" s="6" customFormat="1" ht="13.5" customHeight="1">
      <c r="A5" s="36" t="s">
        <v>25</v>
      </c>
      <c r="B5" s="501" t="s">
        <v>303</v>
      </c>
      <c r="C5" s="502"/>
      <c r="D5" s="502"/>
      <c r="E5" s="502"/>
      <c r="F5" s="502"/>
      <c r="G5" s="502"/>
      <c r="H5" s="502"/>
      <c r="I5" s="502"/>
      <c r="J5" s="502"/>
      <c r="K5" s="502"/>
      <c r="L5" s="136"/>
      <c r="M5" s="34"/>
    </row>
    <row r="6" spans="1:13" s="6" customFormat="1" ht="13.5" customHeight="1">
      <c r="A6" s="36" t="s">
        <v>547</v>
      </c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145"/>
      <c r="M6" s="146"/>
    </row>
    <row r="7" spans="1:13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3" s="6" customFormat="1" ht="13.5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3" s="82" customFormat="1" ht="13.5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3.5" customHeight="1">
      <c r="A10" s="483" t="s">
        <v>31</v>
      </c>
      <c r="B10" s="484"/>
      <c r="C10" s="484"/>
      <c r="D10" s="484"/>
      <c r="E10" s="485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>IF(F10&gt;0,(I10-F10)/F10*100%,0)</f>
        <v>0</v>
      </c>
      <c r="M10" s="147"/>
      <c r="O10" s="96" t="s">
        <v>67</v>
      </c>
    </row>
    <row r="11" spans="1:15" s="6" customFormat="1" ht="13.5" customHeight="1">
      <c r="A11" s="36" t="s">
        <v>0</v>
      </c>
      <c r="B11" s="486"/>
      <c r="C11" s="487"/>
      <c r="D11" s="487"/>
      <c r="E11" s="487"/>
      <c r="F11" s="487"/>
      <c r="G11" s="487"/>
      <c r="H11" s="487"/>
      <c r="I11" s="487"/>
      <c r="J11" s="487"/>
      <c r="K11" s="487"/>
      <c r="L11" s="118"/>
      <c r="M11" s="35"/>
      <c r="O11" s="93" t="s">
        <v>68</v>
      </c>
    </row>
    <row r="12" spans="1:15" s="6" customFormat="1" ht="13.5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3.5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3.5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3.5" customHeight="1">
      <c r="A15" s="483" t="s">
        <v>32</v>
      </c>
      <c r="B15" s="484"/>
      <c r="C15" s="484"/>
      <c r="D15" s="484"/>
      <c r="E15" s="485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>IF(F15&gt;0,(I15-F15)/F15*100%,0)</f>
        <v>0</v>
      </c>
      <c r="M15" s="147"/>
      <c r="O15" s="96" t="s">
        <v>67</v>
      </c>
    </row>
    <row r="16" spans="1:15" s="6" customFormat="1" ht="13.5" customHeight="1" hidden="1">
      <c r="A16" s="36" t="s">
        <v>7</v>
      </c>
      <c r="B16" s="486"/>
      <c r="C16" s="487"/>
      <c r="D16" s="487"/>
      <c r="E16" s="487"/>
      <c r="F16" s="487"/>
      <c r="G16" s="487"/>
      <c r="H16" s="487"/>
      <c r="I16" s="487"/>
      <c r="J16" s="487"/>
      <c r="K16" s="487"/>
      <c r="L16" s="118"/>
      <c r="M16" s="35"/>
      <c r="O16" s="93" t="s">
        <v>68</v>
      </c>
    </row>
    <row r="17" spans="1:15" s="6" customFormat="1" ht="13.5" customHeight="1" hidden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3.5" customHeight="1" hidden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3.5" customHeight="1" hidden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3.5" customHeight="1" hidden="1">
      <c r="A20" s="483" t="s">
        <v>33</v>
      </c>
      <c r="B20" s="484"/>
      <c r="C20" s="484"/>
      <c r="D20" s="484"/>
      <c r="E20" s="485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>IF(F20&gt;0,(I20-F20)/F20*100%,0)</f>
        <v>0</v>
      </c>
      <c r="M20" s="31"/>
      <c r="O20" s="96" t="s">
        <v>67</v>
      </c>
    </row>
    <row r="21" spans="1:15" s="6" customFormat="1" ht="13.5" customHeight="1" hidden="1">
      <c r="A21" s="36" t="s">
        <v>189</v>
      </c>
      <c r="B21" s="486"/>
      <c r="C21" s="487"/>
      <c r="D21" s="487"/>
      <c r="E21" s="487"/>
      <c r="F21" s="487"/>
      <c r="G21" s="487"/>
      <c r="H21" s="487"/>
      <c r="I21" s="487"/>
      <c r="J21" s="487"/>
      <c r="K21" s="487"/>
      <c r="L21" s="118"/>
      <c r="M21" s="35"/>
      <c r="O21" s="93" t="s">
        <v>68</v>
      </c>
    </row>
    <row r="22" spans="1:15" s="6" customFormat="1" ht="13.5" customHeight="1" hidden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3.5" customHeight="1" hidden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3.5" customHeight="1" hidden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3.5" customHeight="1" hidden="1">
      <c r="A25" s="483" t="s">
        <v>192</v>
      </c>
      <c r="B25" s="484"/>
      <c r="C25" s="484"/>
      <c r="D25" s="484"/>
      <c r="E25" s="485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>IF(F25&gt;0,(I25-F25)/F25*100%,0)</f>
        <v>0</v>
      </c>
      <c r="M25" s="31"/>
      <c r="O25" s="96" t="s">
        <v>67</v>
      </c>
    </row>
    <row r="26" spans="1:15" s="6" customFormat="1" ht="13.5" customHeight="1" hidden="1">
      <c r="A26" s="36" t="s">
        <v>193</v>
      </c>
      <c r="B26" s="486"/>
      <c r="C26" s="487"/>
      <c r="D26" s="487"/>
      <c r="E26" s="487"/>
      <c r="F26" s="487"/>
      <c r="G26" s="487"/>
      <c r="H26" s="487"/>
      <c r="I26" s="487"/>
      <c r="J26" s="487"/>
      <c r="K26" s="487"/>
      <c r="L26" s="118"/>
      <c r="M26" s="35"/>
      <c r="O26" s="93" t="s">
        <v>68</v>
      </c>
    </row>
    <row r="27" spans="1:15" s="6" customFormat="1" ht="13.5" customHeight="1" hidden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3.5" customHeight="1" hidden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3.5" customHeight="1" hidden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3.5" customHeight="1" hidden="1">
      <c r="A30" s="483" t="s">
        <v>196</v>
      </c>
      <c r="B30" s="484"/>
      <c r="C30" s="484"/>
      <c r="D30" s="484"/>
      <c r="E30" s="485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>IF(F30&gt;0,(I30-F30)/F30*100%,0)</f>
        <v>0</v>
      </c>
      <c r="M30" s="31"/>
      <c r="O30" s="96" t="s">
        <v>67</v>
      </c>
    </row>
    <row r="31" spans="1:15" s="6" customFormat="1" ht="13.5" customHeight="1" hidden="1">
      <c r="A31" s="36" t="s">
        <v>197</v>
      </c>
      <c r="B31" s="486"/>
      <c r="C31" s="487"/>
      <c r="D31" s="487"/>
      <c r="E31" s="487"/>
      <c r="F31" s="487"/>
      <c r="G31" s="487"/>
      <c r="H31" s="487"/>
      <c r="I31" s="487"/>
      <c r="J31" s="487"/>
      <c r="K31" s="487"/>
      <c r="L31" s="118"/>
      <c r="M31" s="35"/>
      <c r="O31" s="93" t="s">
        <v>68</v>
      </c>
    </row>
    <row r="32" spans="1:15" s="6" customFormat="1" ht="13.5" customHeight="1" hidden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3.5" customHeight="1" hidden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3.5" customHeight="1" hidden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3.5" customHeight="1" hidden="1">
      <c r="A35" s="483" t="s">
        <v>200</v>
      </c>
      <c r="B35" s="484"/>
      <c r="C35" s="484"/>
      <c r="D35" s="484"/>
      <c r="E35" s="485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>IF(F35&gt;0,(I35-F35)/F35*100%,0)</f>
        <v>0</v>
      </c>
      <c r="M35" s="31"/>
      <c r="O35" s="96" t="s">
        <v>67</v>
      </c>
    </row>
    <row r="36" spans="1:15" s="6" customFormat="1" ht="13.5" customHeight="1" hidden="1">
      <c r="A36" s="36" t="s">
        <v>201</v>
      </c>
      <c r="B36" s="486"/>
      <c r="C36" s="487"/>
      <c r="D36" s="487"/>
      <c r="E36" s="487"/>
      <c r="F36" s="487"/>
      <c r="G36" s="487"/>
      <c r="H36" s="487"/>
      <c r="I36" s="487"/>
      <c r="J36" s="487"/>
      <c r="K36" s="487"/>
      <c r="L36" s="118"/>
      <c r="M36" s="35"/>
      <c r="O36" s="93" t="s">
        <v>68</v>
      </c>
    </row>
    <row r="37" spans="1:15" s="6" customFormat="1" ht="13.5" customHeight="1" hidden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3.5" customHeight="1" hidden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3.5" customHeight="1" hidden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3.5" customHeight="1" hidden="1">
      <c r="A40" s="483" t="s">
        <v>205</v>
      </c>
      <c r="B40" s="484"/>
      <c r="C40" s="484"/>
      <c r="D40" s="484"/>
      <c r="E40" s="485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>IF(F40&gt;0,(I40-F40)/F40*100%,0)</f>
        <v>0</v>
      </c>
      <c r="M40" s="31"/>
      <c r="O40" s="96" t="s">
        <v>67</v>
      </c>
    </row>
    <row r="41" spans="1:15" s="6" customFormat="1" ht="13.5" customHeight="1" hidden="1">
      <c r="A41" s="36" t="s">
        <v>202</v>
      </c>
      <c r="B41" s="486"/>
      <c r="C41" s="487"/>
      <c r="D41" s="487"/>
      <c r="E41" s="487"/>
      <c r="F41" s="487"/>
      <c r="G41" s="487"/>
      <c r="H41" s="487"/>
      <c r="I41" s="487"/>
      <c r="J41" s="487"/>
      <c r="K41" s="487"/>
      <c r="L41" s="118"/>
      <c r="M41" s="35"/>
      <c r="O41" s="93" t="s">
        <v>68</v>
      </c>
    </row>
    <row r="42" spans="1:15" s="6" customFormat="1" ht="13.5" customHeight="1" hidden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3.5" customHeight="1" hidden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3.5" customHeight="1" hidden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3.5" customHeight="1" hidden="1">
      <c r="A45" s="483" t="s">
        <v>208</v>
      </c>
      <c r="B45" s="484"/>
      <c r="C45" s="484"/>
      <c r="D45" s="484"/>
      <c r="E45" s="485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>IF(F45&gt;0,(I45-F45)/F45*100%,0)</f>
        <v>0</v>
      </c>
      <c r="M45" s="31"/>
      <c r="O45" s="96" t="s">
        <v>67</v>
      </c>
    </row>
    <row r="46" spans="1:15" s="6" customFormat="1" ht="13.5" customHeight="1" hidden="1">
      <c r="A46" s="36" t="s">
        <v>25</v>
      </c>
      <c r="B46" s="486"/>
      <c r="C46" s="487"/>
      <c r="D46" s="487"/>
      <c r="E46" s="487"/>
      <c r="F46" s="487"/>
      <c r="G46" s="487"/>
      <c r="H46" s="487"/>
      <c r="I46" s="487"/>
      <c r="J46" s="487"/>
      <c r="K46" s="487"/>
      <c r="L46" s="118"/>
      <c r="M46" s="35"/>
      <c r="O46" s="93" t="s">
        <v>68</v>
      </c>
    </row>
    <row r="47" spans="1:15" s="6" customFormat="1" ht="13.5" customHeight="1" hidden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3.5" customHeight="1" hidden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3.5" customHeight="1" hidden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3.5" customHeight="1" hidden="1">
      <c r="A50" s="483" t="s">
        <v>211</v>
      </c>
      <c r="B50" s="484"/>
      <c r="C50" s="484"/>
      <c r="D50" s="484"/>
      <c r="E50" s="485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>IF(F50&gt;0,(I50-F50)/F50*100%,0)</f>
        <v>0</v>
      </c>
      <c r="M50" s="31"/>
      <c r="O50" s="96" t="s">
        <v>67</v>
      </c>
    </row>
    <row r="51" spans="1:15" s="6" customFormat="1" ht="13.5" customHeight="1" hidden="1">
      <c r="A51" s="36" t="s">
        <v>212</v>
      </c>
      <c r="B51" s="486"/>
      <c r="C51" s="487"/>
      <c r="D51" s="487"/>
      <c r="E51" s="487"/>
      <c r="F51" s="487"/>
      <c r="G51" s="487"/>
      <c r="H51" s="487"/>
      <c r="I51" s="487"/>
      <c r="J51" s="487"/>
      <c r="K51" s="487"/>
      <c r="L51" s="118"/>
      <c r="M51" s="35"/>
      <c r="O51" s="93" t="s">
        <v>68</v>
      </c>
    </row>
    <row r="52" spans="1:15" s="6" customFormat="1" ht="13.5" customHeight="1" hidden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3.5" customHeight="1" hidden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3.5" customHeight="1" hidden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3.5" customHeight="1" hidden="1">
      <c r="A55" s="483" t="s">
        <v>215</v>
      </c>
      <c r="B55" s="484"/>
      <c r="C55" s="484"/>
      <c r="D55" s="484"/>
      <c r="E55" s="485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>IF(F55&gt;0,(I55-F55)/F55*100%,0)</f>
        <v>0</v>
      </c>
      <c r="M55" s="31"/>
      <c r="O55" s="96" t="s">
        <v>67</v>
      </c>
    </row>
    <row r="56" spans="1:15" s="6" customFormat="1" ht="13.5" customHeight="1">
      <c r="A56" s="503" t="s">
        <v>34</v>
      </c>
      <c r="B56" s="504"/>
      <c r="C56" s="504"/>
      <c r="D56" s="504"/>
      <c r="E56" s="505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>IF(F56&gt;0,(I56-F56)/F56*100%,0)</f>
        <v>0</v>
      </c>
      <c r="M56" s="31"/>
      <c r="O56" s="93" t="s">
        <v>68</v>
      </c>
    </row>
    <row r="57" spans="1:15" s="6" customFormat="1" ht="13.5" customHeight="1">
      <c r="A57" s="36" t="s">
        <v>26</v>
      </c>
      <c r="B57" s="501" t="s">
        <v>309</v>
      </c>
      <c r="C57" s="502"/>
      <c r="D57" s="502"/>
      <c r="E57" s="502"/>
      <c r="F57" s="502"/>
      <c r="G57" s="502"/>
      <c r="H57" s="502"/>
      <c r="I57" s="502"/>
      <c r="J57" s="502"/>
      <c r="K57" s="502"/>
      <c r="L57" s="148"/>
      <c r="M57" s="149"/>
      <c r="O57" s="97"/>
    </row>
    <row r="58" spans="1:15" s="6" customFormat="1" ht="13.5" customHeight="1">
      <c r="A58" s="36" t="s">
        <v>310</v>
      </c>
      <c r="B58" s="501" t="s">
        <v>314</v>
      </c>
      <c r="C58" s="502"/>
      <c r="D58" s="502"/>
      <c r="E58" s="502"/>
      <c r="F58" s="502"/>
      <c r="G58" s="502"/>
      <c r="H58" s="502"/>
      <c r="I58" s="502"/>
      <c r="J58" s="502"/>
      <c r="K58" s="502"/>
      <c r="L58" s="148"/>
      <c r="M58" s="149"/>
      <c r="O58" s="97"/>
    </row>
    <row r="59" spans="1:15" s="6" customFormat="1" ht="13.5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3.5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3.5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3.5" customHeight="1">
      <c r="A62" s="483" t="s">
        <v>313</v>
      </c>
      <c r="B62" s="484"/>
      <c r="C62" s="484"/>
      <c r="D62" s="484"/>
      <c r="E62" s="485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>IF(F62&gt;0,(I62-F62)/F62*100%,0)</f>
        <v>0</v>
      </c>
      <c r="M62" s="31"/>
      <c r="O62" s="96" t="s">
        <v>67</v>
      </c>
    </row>
    <row r="63" spans="1:15" s="6" customFormat="1" ht="13.5" customHeight="1">
      <c r="A63" s="36" t="s">
        <v>315</v>
      </c>
      <c r="B63" s="501" t="s">
        <v>316</v>
      </c>
      <c r="C63" s="502"/>
      <c r="D63" s="502"/>
      <c r="E63" s="502"/>
      <c r="F63" s="502"/>
      <c r="G63" s="502"/>
      <c r="H63" s="502"/>
      <c r="I63" s="502"/>
      <c r="J63" s="502"/>
      <c r="K63" s="502"/>
      <c r="L63" s="148"/>
      <c r="M63" s="149"/>
      <c r="O63" s="93" t="s">
        <v>68</v>
      </c>
    </row>
    <row r="64" spans="1:15" s="6" customFormat="1" ht="13.5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3.5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3.5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3.5" customHeight="1">
      <c r="A67" s="483" t="s">
        <v>317</v>
      </c>
      <c r="B67" s="484"/>
      <c r="C67" s="484"/>
      <c r="D67" s="484"/>
      <c r="E67" s="485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>IF(F67&gt;0,(I67-F67)/F67*100%,0)</f>
        <v>0</v>
      </c>
      <c r="M67" s="31"/>
      <c r="O67" s="96" t="s">
        <v>67</v>
      </c>
    </row>
    <row r="68" spans="1:15" s="6" customFormat="1" ht="13.5" customHeight="1">
      <c r="A68" s="36" t="s">
        <v>321</v>
      </c>
      <c r="B68" s="501" t="s">
        <v>316</v>
      </c>
      <c r="C68" s="502"/>
      <c r="D68" s="502"/>
      <c r="E68" s="502"/>
      <c r="F68" s="502"/>
      <c r="G68" s="502"/>
      <c r="H68" s="502"/>
      <c r="I68" s="502"/>
      <c r="J68" s="502"/>
      <c r="K68" s="502"/>
      <c r="L68" s="148"/>
      <c r="M68" s="149"/>
      <c r="O68" s="93" t="s">
        <v>68</v>
      </c>
    </row>
    <row r="69" spans="1:15" s="6" customFormat="1" ht="13.5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3.5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3.5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3.5" customHeight="1">
      <c r="A72" s="483" t="s">
        <v>318</v>
      </c>
      <c r="B72" s="484"/>
      <c r="C72" s="484"/>
      <c r="D72" s="484"/>
      <c r="E72" s="485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>IF(F72&gt;0,(I72-F72)/F72*100%,0)</f>
        <v>0</v>
      </c>
      <c r="M72" s="31"/>
      <c r="O72" s="96" t="s">
        <v>67</v>
      </c>
    </row>
    <row r="73" spans="1:15" s="6" customFormat="1" ht="13.5" customHeight="1">
      <c r="A73" s="503" t="s">
        <v>35</v>
      </c>
      <c r="B73" s="504"/>
      <c r="C73" s="504"/>
      <c r="D73" s="504"/>
      <c r="E73" s="505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>IF(F73&gt;0,(I73-F73)/F73*100%,0)</f>
        <v>0</v>
      </c>
      <c r="M73" s="31"/>
      <c r="O73" s="92" t="s">
        <v>67</v>
      </c>
    </row>
    <row r="74" spans="1:15" s="6" customFormat="1" ht="13.5" customHeight="1">
      <c r="A74" s="36" t="s">
        <v>308</v>
      </c>
      <c r="B74" s="501" t="s">
        <v>37</v>
      </c>
      <c r="C74" s="502"/>
      <c r="D74" s="502"/>
      <c r="E74" s="502"/>
      <c r="F74" s="502"/>
      <c r="G74" s="502"/>
      <c r="H74" s="502"/>
      <c r="I74" s="502"/>
      <c r="J74" s="502"/>
      <c r="K74" s="502"/>
      <c r="L74" s="148"/>
      <c r="M74" s="149"/>
      <c r="O74" s="97"/>
    </row>
    <row r="75" spans="1:15" s="6" customFormat="1" ht="13.5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3.5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3.5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3.5" customHeight="1">
      <c r="A78" s="503" t="s">
        <v>307</v>
      </c>
      <c r="B78" s="504"/>
      <c r="C78" s="504"/>
      <c r="D78" s="504"/>
      <c r="E78" s="505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>IF(F78&gt;0,(I78-F78)/F78*100%,0)</f>
        <v>0</v>
      </c>
      <c r="M78" s="31"/>
      <c r="O78" s="92" t="s">
        <v>67</v>
      </c>
    </row>
    <row r="79" spans="1:15" s="5" customFormat="1" ht="13.5" customHeight="1">
      <c r="A79" s="506" t="s">
        <v>324</v>
      </c>
      <c r="B79" s="507"/>
      <c r="C79" s="507"/>
      <c r="D79" s="507"/>
      <c r="E79" s="508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>IF(F79&gt;0,(I79-F79)/F79*100%,0)</f>
        <v>0</v>
      </c>
      <c r="M79" s="32"/>
      <c r="O79" s="93" t="s">
        <v>68</v>
      </c>
    </row>
    <row r="80" spans="1:15" s="5" customFormat="1" ht="13.5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3.5" customHeight="1">
      <c r="A81" s="158" t="s">
        <v>305</v>
      </c>
      <c r="B81" s="516" t="s">
        <v>69</v>
      </c>
      <c r="C81" s="517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3.5" customHeight="1">
      <c r="A82" s="20" t="s">
        <v>306</v>
      </c>
      <c r="B82" s="518" t="s">
        <v>69</v>
      </c>
      <c r="C82" s="518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15" t="s">
        <v>552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O83" s="356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mergeCells count="49">
    <mergeCell ref="A83:M83"/>
    <mergeCell ref="B63:K63"/>
    <mergeCell ref="A67:E67"/>
    <mergeCell ref="B68:K68"/>
    <mergeCell ref="A72:E72"/>
    <mergeCell ref="B81:C81"/>
    <mergeCell ref="B82:C82"/>
    <mergeCell ref="B74:K74"/>
    <mergeCell ref="A78:E78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A35:E35"/>
    <mergeCell ref="B36:K36"/>
    <mergeCell ref="A40:E40"/>
    <mergeCell ref="B41:K41"/>
    <mergeCell ref="L2:L3"/>
    <mergeCell ref="B21:K21"/>
    <mergeCell ref="A25:E25"/>
    <mergeCell ref="B26:K26"/>
    <mergeCell ref="A30:E30"/>
    <mergeCell ref="B31:K3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F32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2" r:id="rId2"/>
  <headerFooter>
    <oddFooter>&amp;L&amp;9PROW 2014-2020_19.2/5z&amp;R&amp;9Strona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12" customWidth="1"/>
    <col min="2" max="2" width="25.7109375" style="12" customWidth="1"/>
    <col min="3" max="4" width="13.281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.00390625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 customWidth="1"/>
  </cols>
  <sheetData>
    <row r="1" spans="1:8" s="11" customFormat="1" ht="30" customHeight="1">
      <c r="A1" s="474" t="s">
        <v>173</v>
      </c>
      <c r="B1" s="474"/>
      <c r="C1" s="474"/>
      <c r="D1" s="474"/>
      <c r="E1" s="474"/>
      <c r="F1" s="474"/>
      <c r="G1" s="474"/>
      <c r="H1" s="474"/>
    </row>
    <row r="2" spans="1:8" s="11" customFormat="1" ht="18" customHeight="1">
      <c r="A2" s="549" t="s">
        <v>325</v>
      </c>
      <c r="B2" s="549"/>
      <c r="C2" s="549"/>
      <c r="D2" s="549"/>
      <c r="E2" s="549"/>
      <c r="F2" s="549"/>
      <c r="G2" s="549"/>
      <c r="H2" s="549"/>
    </row>
    <row r="3" spans="1:8" s="11" customFormat="1" ht="63.75" customHeight="1">
      <c r="A3" s="8" t="s">
        <v>42</v>
      </c>
      <c r="B3" s="346" t="s">
        <v>53</v>
      </c>
      <c r="C3" s="545" t="s">
        <v>135</v>
      </c>
      <c r="D3" s="546"/>
      <c r="E3" s="346" t="s">
        <v>134</v>
      </c>
      <c r="F3" s="346" t="s">
        <v>56</v>
      </c>
      <c r="G3" s="346" t="s">
        <v>133</v>
      </c>
      <c r="H3" s="180" t="s">
        <v>52</v>
      </c>
    </row>
    <row r="4" spans="1:8" s="11" customFormat="1" ht="18" customHeight="1">
      <c r="A4" s="522" t="s">
        <v>13</v>
      </c>
      <c r="B4" s="528" t="s">
        <v>328</v>
      </c>
      <c r="C4" s="521" t="s">
        <v>59</v>
      </c>
      <c r="D4" s="520"/>
      <c r="E4" s="107"/>
      <c r="F4" s="227" t="s">
        <v>348</v>
      </c>
      <c r="G4" s="162">
        <f>SUM(G5:G6)</f>
        <v>0</v>
      </c>
      <c r="H4" s="105"/>
    </row>
    <row r="5" spans="1:8" s="11" customFormat="1" ht="18" customHeight="1">
      <c r="A5" s="523"/>
      <c r="B5" s="529"/>
      <c r="C5" s="521" t="s">
        <v>329</v>
      </c>
      <c r="D5" s="520"/>
      <c r="E5" s="231" t="s">
        <v>81</v>
      </c>
      <c r="F5" s="227" t="s">
        <v>348</v>
      </c>
      <c r="G5" s="229"/>
      <c r="H5" s="105"/>
    </row>
    <row r="6" spans="1:8" s="11" customFormat="1" ht="18" customHeight="1">
      <c r="A6" s="523"/>
      <c r="B6" s="529"/>
      <c r="C6" s="521" t="s">
        <v>330</v>
      </c>
      <c r="D6" s="520"/>
      <c r="E6" s="231" t="s">
        <v>81</v>
      </c>
      <c r="F6" s="227" t="s">
        <v>348</v>
      </c>
      <c r="G6" s="229"/>
      <c r="H6" s="105"/>
    </row>
    <row r="7" spans="1:8" s="11" customFormat="1" ht="21.75" customHeight="1">
      <c r="A7" s="523"/>
      <c r="B7" s="529"/>
      <c r="C7" s="521" t="s">
        <v>331</v>
      </c>
      <c r="D7" s="520"/>
      <c r="E7" s="231" t="s">
        <v>81</v>
      </c>
      <c r="F7" s="227" t="s">
        <v>348</v>
      </c>
      <c r="G7" s="111"/>
      <c r="H7" s="105"/>
    </row>
    <row r="8" spans="1:8" s="11" customFormat="1" ht="27.75" customHeight="1">
      <c r="A8" s="523"/>
      <c r="B8" s="529"/>
      <c r="C8" s="521" t="s">
        <v>332</v>
      </c>
      <c r="D8" s="520"/>
      <c r="E8" s="231" t="s">
        <v>81</v>
      </c>
      <c r="F8" s="227" t="s">
        <v>348</v>
      </c>
      <c r="G8" s="111"/>
      <c r="H8" s="105"/>
    </row>
    <row r="9" spans="1:8" s="11" customFormat="1" ht="18" customHeight="1">
      <c r="A9" s="523"/>
      <c r="B9" s="529"/>
      <c r="C9" s="521" t="s">
        <v>333</v>
      </c>
      <c r="D9" s="520"/>
      <c r="E9" s="231" t="s">
        <v>81</v>
      </c>
      <c r="F9" s="227" t="s">
        <v>348</v>
      </c>
      <c r="G9" s="111"/>
      <c r="H9" s="105"/>
    </row>
    <row r="10" spans="1:8" s="11" customFormat="1" ht="18" customHeight="1">
      <c r="A10" s="524"/>
      <c r="B10" s="530"/>
      <c r="C10" s="521" t="s">
        <v>334</v>
      </c>
      <c r="D10" s="520"/>
      <c r="E10" s="231" t="s">
        <v>81</v>
      </c>
      <c r="F10" s="227" t="s">
        <v>348</v>
      </c>
      <c r="G10" s="111"/>
      <c r="H10" s="105"/>
    </row>
    <row r="11" spans="1:8" s="11" customFormat="1" ht="18" customHeight="1">
      <c r="A11" s="522" t="s">
        <v>14</v>
      </c>
      <c r="B11" s="528" t="s">
        <v>335</v>
      </c>
      <c r="C11" s="521" t="s">
        <v>59</v>
      </c>
      <c r="D11" s="520"/>
      <c r="E11" s="107"/>
      <c r="F11" s="227" t="s">
        <v>348</v>
      </c>
      <c r="G11" s="162">
        <f>SUM(G12:G13)</f>
        <v>0</v>
      </c>
      <c r="H11" s="105"/>
    </row>
    <row r="12" spans="1:8" s="11" customFormat="1" ht="18" customHeight="1">
      <c r="A12" s="523"/>
      <c r="B12" s="529"/>
      <c r="C12" s="521" t="s">
        <v>329</v>
      </c>
      <c r="D12" s="520"/>
      <c r="E12" s="231" t="s">
        <v>81</v>
      </c>
      <c r="F12" s="227" t="s">
        <v>348</v>
      </c>
      <c r="G12" s="111"/>
      <c r="H12" s="105"/>
    </row>
    <row r="13" spans="1:8" s="11" customFormat="1" ht="18" customHeight="1">
      <c r="A13" s="524"/>
      <c r="B13" s="530"/>
      <c r="C13" s="521" t="s">
        <v>330</v>
      </c>
      <c r="D13" s="520"/>
      <c r="E13" s="231" t="s">
        <v>81</v>
      </c>
      <c r="F13" s="227" t="s">
        <v>348</v>
      </c>
      <c r="G13" s="111"/>
      <c r="H13" s="105"/>
    </row>
    <row r="14" spans="1:8" s="11" customFormat="1" ht="33.75" customHeight="1">
      <c r="A14" s="344" t="s">
        <v>15</v>
      </c>
      <c r="B14" s="310" t="s">
        <v>339</v>
      </c>
      <c r="C14" s="521" t="s">
        <v>59</v>
      </c>
      <c r="D14" s="520"/>
      <c r="E14" s="107"/>
      <c r="F14" s="227" t="s">
        <v>347</v>
      </c>
      <c r="G14" s="111"/>
      <c r="H14" s="105"/>
    </row>
    <row r="15" spans="1:8" s="11" customFormat="1" ht="21.75" customHeight="1">
      <c r="A15" s="344" t="s">
        <v>16</v>
      </c>
      <c r="B15" s="310" t="s">
        <v>340</v>
      </c>
      <c r="C15" s="521" t="s">
        <v>59</v>
      </c>
      <c r="D15" s="520"/>
      <c r="E15" s="107"/>
      <c r="F15" s="227" t="s">
        <v>347</v>
      </c>
      <c r="G15" s="111"/>
      <c r="H15" s="105"/>
    </row>
    <row r="16" spans="1:8" s="11" customFormat="1" ht="39">
      <c r="A16" s="344" t="s">
        <v>17</v>
      </c>
      <c r="B16" s="310" t="s">
        <v>341</v>
      </c>
      <c r="C16" s="521" t="s">
        <v>59</v>
      </c>
      <c r="D16" s="520"/>
      <c r="E16" s="107"/>
      <c r="F16" s="227" t="s">
        <v>347</v>
      </c>
      <c r="G16" s="111"/>
      <c r="H16" s="105"/>
    </row>
    <row r="17" spans="1:8" s="11" customFormat="1" ht="21.75" customHeight="1">
      <c r="A17" s="344" t="s">
        <v>6</v>
      </c>
      <c r="B17" s="310" t="s">
        <v>342</v>
      </c>
      <c r="C17" s="521" t="s">
        <v>59</v>
      </c>
      <c r="D17" s="520"/>
      <c r="E17" s="107"/>
      <c r="F17" s="227" t="s">
        <v>347</v>
      </c>
      <c r="G17" s="111"/>
      <c r="H17" s="105"/>
    </row>
    <row r="18" spans="1:8" s="11" customFormat="1" ht="21.75" customHeight="1">
      <c r="A18" s="344" t="s">
        <v>18</v>
      </c>
      <c r="B18" s="310" t="s">
        <v>343</v>
      </c>
      <c r="C18" s="521" t="s">
        <v>59</v>
      </c>
      <c r="D18" s="520"/>
      <c r="E18" s="107"/>
      <c r="F18" s="227" t="s">
        <v>347</v>
      </c>
      <c r="G18" s="111"/>
      <c r="H18" s="105"/>
    </row>
    <row r="19" spans="1:8" s="11" customFormat="1" ht="18" customHeight="1">
      <c r="A19" s="522" t="s">
        <v>19</v>
      </c>
      <c r="B19" s="528" t="s">
        <v>336</v>
      </c>
      <c r="C19" s="519" t="s">
        <v>59</v>
      </c>
      <c r="D19" s="520"/>
      <c r="E19" s="225"/>
      <c r="F19" s="227" t="s">
        <v>58</v>
      </c>
      <c r="G19" s="133">
        <f>SUM(G20:G21)</f>
        <v>0</v>
      </c>
      <c r="H19" s="181"/>
    </row>
    <row r="20" spans="1:8" s="11" customFormat="1" ht="18" customHeight="1">
      <c r="A20" s="523"/>
      <c r="B20" s="529"/>
      <c r="C20" s="519" t="s">
        <v>337</v>
      </c>
      <c r="D20" s="520"/>
      <c r="E20" s="231" t="s">
        <v>81</v>
      </c>
      <c r="F20" s="227" t="s">
        <v>58</v>
      </c>
      <c r="G20" s="134"/>
      <c r="H20" s="181"/>
    </row>
    <row r="21" spans="1:8" s="11" customFormat="1" ht="18" customHeight="1">
      <c r="A21" s="524"/>
      <c r="B21" s="530"/>
      <c r="C21" s="519" t="s">
        <v>338</v>
      </c>
      <c r="D21" s="520"/>
      <c r="E21" s="231" t="s">
        <v>81</v>
      </c>
      <c r="F21" s="227" t="s">
        <v>58</v>
      </c>
      <c r="G21" s="134"/>
      <c r="H21" s="181"/>
    </row>
    <row r="22" spans="1:8" s="11" customFormat="1" ht="18" customHeight="1">
      <c r="A22" s="344" t="s">
        <v>24</v>
      </c>
      <c r="B22" s="310" t="s">
        <v>40</v>
      </c>
      <c r="C22" s="547" t="s">
        <v>81</v>
      </c>
      <c r="D22" s="548"/>
      <c r="E22" s="107"/>
      <c r="F22" s="227" t="s">
        <v>347</v>
      </c>
      <c r="G22" s="111"/>
      <c r="H22" s="105"/>
    </row>
    <row r="23" spans="1:8" s="11" customFormat="1" ht="18" customHeight="1">
      <c r="A23" s="344" t="s">
        <v>21</v>
      </c>
      <c r="B23" s="343" t="s">
        <v>77</v>
      </c>
      <c r="C23" s="547" t="s">
        <v>81</v>
      </c>
      <c r="D23" s="548"/>
      <c r="E23" s="108"/>
      <c r="F23" s="228" t="s">
        <v>57</v>
      </c>
      <c r="G23" s="111"/>
      <c r="H23" s="105"/>
    </row>
    <row r="24" spans="1:8" s="11" customFormat="1" ht="15.75" customHeight="1">
      <c r="A24" s="522" t="s">
        <v>22</v>
      </c>
      <c r="B24" s="528" t="s">
        <v>78</v>
      </c>
      <c r="C24" s="519" t="s">
        <v>59</v>
      </c>
      <c r="D24" s="520"/>
      <c r="E24" s="226"/>
      <c r="F24" s="227" t="s">
        <v>347</v>
      </c>
      <c r="G24" s="162">
        <f>SUM(G25:G26)</f>
        <v>0</v>
      </c>
      <c r="H24" s="105"/>
    </row>
    <row r="25" spans="1:8" s="11" customFormat="1" ht="15.75" customHeight="1">
      <c r="A25" s="523"/>
      <c r="B25" s="529"/>
      <c r="C25" s="525" t="s">
        <v>59</v>
      </c>
      <c r="D25" s="211" t="s">
        <v>139</v>
      </c>
      <c r="E25" s="231" t="s">
        <v>81</v>
      </c>
      <c r="F25" s="227" t="s">
        <v>347</v>
      </c>
      <c r="G25" s="162">
        <f>SUM(G27,G29,G31)</f>
        <v>0</v>
      </c>
      <c r="H25" s="105"/>
    </row>
    <row r="26" spans="1:8" s="11" customFormat="1" ht="15.75" customHeight="1">
      <c r="A26" s="523"/>
      <c r="B26" s="529"/>
      <c r="C26" s="526"/>
      <c r="D26" s="211" t="s">
        <v>140</v>
      </c>
      <c r="E26" s="231" t="s">
        <v>81</v>
      </c>
      <c r="F26" s="227" t="s">
        <v>347</v>
      </c>
      <c r="G26" s="162">
        <f>SUM(G28,G30,G32)</f>
        <v>0</v>
      </c>
      <c r="H26" s="105"/>
    </row>
    <row r="27" spans="1:8" s="11" customFormat="1" ht="15.75" customHeight="1">
      <c r="A27" s="523"/>
      <c r="B27" s="529"/>
      <c r="C27" s="525" t="s">
        <v>136</v>
      </c>
      <c r="D27" s="345" t="s">
        <v>139</v>
      </c>
      <c r="E27" s="231" t="s">
        <v>81</v>
      </c>
      <c r="F27" s="227" t="s">
        <v>347</v>
      </c>
      <c r="G27" s="153"/>
      <c r="H27" s="105"/>
    </row>
    <row r="28" spans="1:8" s="11" customFormat="1" ht="15.75" customHeight="1">
      <c r="A28" s="523"/>
      <c r="B28" s="529"/>
      <c r="C28" s="527"/>
      <c r="D28" s="345" t="s">
        <v>140</v>
      </c>
      <c r="E28" s="231" t="s">
        <v>81</v>
      </c>
      <c r="F28" s="227" t="s">
        <v>347</v>
      </c>
      <c r="G28" s="153"/>
      <c r="H28" s="105"/>
    </row>
    <row r="29" spans="1:8" s="11" customFormat="1" ht="15.75" customHeight="1">
      <c r="A29" s="523"/>
      <c r="B29" s="529"/>
      <c r="C29" s="525" t="s">
        <v>137</v>
      </c>
      <c r="D29" s="211" t="s">
        <v>139</v>
      </c>
      <c r="E29" s="231" t="s">
        <v>81</v>
      </c>
      <c r="F29" s="227" t="s">
        <v>347</v>
      </c>
      <c r="G29" s="153"/>
      <c r="H29" s="105"/>
    </row>
    <row r="30" spans="1:8" s="11" customFormat="1" ht="15.75" customHeight="1">
      <c r="A30" s="523"/>
      <c r="B30" s="529"/>
      <c r="C30" s="527"/>
      <c r="D30" s="211" t="s">
        <v>140</v>
      </c>
      <c r="E30" s="231" t="s">
        <v>81</v>
      </c>
      <c r="F30" s="227" t="s">
        <v>347</v>
      </c>
      <c r="G30" s="153"/>
      <c r="H30" s="105"/>
    </row>
    <row r="31" spans="1:8" s="11" customFormat="1" ht="15.75" customHeight="1">
      <c r="A31" s="523"/>
      <c r="B31" s="529"/>
      <c r="C31" s="525" t="s">
        <v>138</v>
      </c>
      <c r="D31" s="211" t="s">
        <v>139</v>
      </c>
      <c r="E31" s="231" t="s">
        <v>81</v>
      </c>
      <c r="F31" s="227" t="s">
        <v>347</v>
      </c>
      <c r="G31" s="153"/>
      <c r="H31" s="105"/>
    </row>
    <row r="32" spans="1:8" s="11" customFormat="1" ht="15.75" customHeight="1">
      <c r="A32" s="524"/>
      <c r="B32" s="530"/>
      <c r="C32" s="527"/>
      <c r="D32" s="211" t="s">
        <v>140</v>
      </c>
      <c r="E32" s="231" t="s">
        <v>81</v>
      </c>
      <c r="F32" s="227" t="s">
        <v>347</v>
      </c>
      <c r="G32" s="153"/>
      <c r="H32" s="105"/>
    </row>
    <row r="33" spans="1:8" s="11" customFormat="1" ht="15.75" customHeight="1">
      <c r="A33" s="522" t="s">
        <v>23</v>
      </c>
      <c r="B33" s="525" t="s">
        <v>79</v>
      </c>
      <c r="C33" s="519" t="s">
        <v>59</v>
      </c>
      <c r="D33" s="520"/>
      <c r="E33" s="110"/>
      <c r="F33" s="227" t="s">
        <v>347</v>
      </c>
      <c r="G33" s="163">
        <f>SUM(G34:G35)</f>
        <v>0</v>
      </c>
      <c r="H33" s="181"/>
    </row>
    <row r="34" spans="1:8" s="11" customFormat="1" ht="15.75" customHeight="1">
      <c r="A34" s="523"/>
      <c r="B34" s="526"/>
      <c r="C34" s="525" t="s">
        <v>59</v>
      </c>
      <c r="D34" s="211" t="s">
        <v>139</v>
      </c>
      <c r="E34" s="231" t="s">
        <v>81</v>
      </c>
      <c r="F34" s="227" t="s">
        <v>347</v>
      </c>
      <c r="G34" s="163">
        <f>SUM(G36,G38,G40)</f>
        <v>0</v>
      </c>
      <c r="H34" s="181"/>
    </row>
    <row r="35" spans="1:8" s="11" customFormat="1" ht="15.75" customHeight="1">
      <c r="A35" s="523"/>
      <c r="B35" s="526"/>
      <c r="C35" s="527"/>
      <c r="D35" s="211" t="s">
        <v>140</v>
      </c>
      <c r="E35" s="231" t="s">
        <v>81</v>
      </c>
      <c r="F35" s="227" t="s">
        <v>347</v>
      </c>
      <c r="G35" s="163">
        <f>SUM(G37,G39,G41)</f>
        <v>0</v>
      </c>
      <c r="H35" s="181"/>
    </row>
    <row r="36" spans="1:8" s="11" customFormat="1" ht="15.75" customHeight="1">
      <c r="A36" s="523"/>
      <c r="B36" s="526"/>
      <c r="C36" s="525" t="s">
        <v>136</v>
      </c>
      <c r="D36" s="211" t="s">
        <v>139</v>
      </c>
      <c r="E36" s="231" t="s">
        <v>81</v>
      </c>
      <c r="F36" s="227" t="s">
        <v>347</v>
      </c>
      <c r="G36" s="154"/>
      <c r="H36" s="181"/>
    </row>
    <row r="37" spans="1:8" s="11" customFormat="1" ht="15.75" customHeight="1">
      <c r="A37" s="523"/>
      <c r="B37" s="526"/>
      <c r="C37" s="527"/>
      <c r="D37" s="211" t="s">
        <v>140</v>
      </c>
      <c r="E37" s="231" t="s">
        <v>81</v>
      </c>
      <c r="F37" s="227" t="s">
        <v>347</v>
      </c>
      <c r="G37" s="154"/>
      <c r="H37" s="181"/>
    </row>
    <row r="38" spans="1:8" s="11" customFormat="1" ht="15.75" customHeight="1">
      <c r="A38" s="523"/>
      <c r="B38" s="526"/>
      <c r="C38" s="525" t="s">
        <v>137</v>
      </c>
      <c r="D38" s="211" t="s">
        <v>139</v>
      </c>
      <c r="E38" s="231" t="s">
        <v>81</v>
      </c>
      <c r="F38" s="227" t="s">
        <v>347</v>
      </c>
      <c r="G38" s="154"/>
      <c r="H38" s="181"/>
    </row>
    <row r="39" spans="1:8" s="11" customFormat="1" ht="15.75" customHeight="1">
      <c r="A39" s="523"/>
      <c r="B39" s="526"/>
      <c r="C39" s="527"/>
      <c r="D39" s="211" t="s">
        <v>140</v>
      </c>
      <c r="E39" s="231" t="s">
        <v>81</v>
      </c>
      <c r="F39" s="227" t="s">
        <v>347</v>
      </c>
      <c r="G39" s="108"/>
      <c r="H39" s="181"/>
    </row>
    <row r="40" spans="1:8" s="11" customFormat="1" ht="15.75" customHeight="1">
      <c r="A40" s="523"/>
      <c r="B40" s="526"/>
      <c r="C40" s="525" t="s">
        <v>138</v>
      </c>
      <c r="D40" s="211" t="s">
        <v>139</v>
      </c>
      <c r="E40" s="231" t="s">
        <v>81</v>
      </c>
      <c r="F40" s="227" t="s">
        <v>347</v>
      </c>
      <c r="G40" s="108"/>
      <c r="H40" s="181"/>
    </row>
    <row r="41" spans="1:8" s="11" customFormat="1" ht="15.75" customHeight="1">
      <c r="A41" s="524"/>
      <c r="B41" s="527"/>
      <c r="C41" s="527"/>
      <c r="D41" s="211" t="s">
        <v>140</v>
      </c>
      <c r="E41" s="231" t="s">
        <v>81</v>
      </c>
      <c r="F41" s="227" t="s">
        <v>347</v>
      </c>
      <c r="G41" s="108"/>
      <c r="H41" s="181"/>
    </row>
    <row r="42" spans="1:8" s="11" customFormat="1" ht="18" customHeight="1">
      <c r="A42" s="344" t="s">
        <v>28</v>
      </c>
      <c r="B42" s="310" t="s">
        <v>41</v>
      </c>
      <c r="C42" s="547" t="s">
        <v>81</v>
      </c>
      <c r="D42" s="548"/>
      <c r="E42" s="109"/>
      <c r="F42" s="227" t="s">
        <v>347</v>
      </c>
      <c r="G42" s="108"/>
      <c r="H42" s="181"/>
    </row>
    <row r="43" spans="1:8" s="11" customFormat="1" ht="15.75" customHeight="1">
      <c r="A43" s="522" t="s">
        <v>61</v>
      </c>
      <c r="B43" s="541" t="s">
        <v>174</v>
      </c>
      <c r="C43" s="519" t="s">
        <v>59</v>
      </c>
      <c r="D43" s="520"/>
      <c r="E43" s="225"/>
      <c r="F43" s="227" t="s">
        <v>58</v>
      </c>
      <c r="G43" s="133">
        <f>SUM(G44:G45)</f>
        <v>0</v>
      </c>
      <c r="H43" s="181"/>
    </row>
    <row r="44" spans="1:8" s="11" customFormat="1" ht="15.75" customHeight="1">
      <c r="A44" s="523"/>
      <c r="B44" s="542"/>
      <c r="C44" s="519" t="s">
        <v>141</v>
      </c>
      <c r="D44" s="520"/>
      <c r="E44" s="231" t="s">
        <v>81</v>
      </c>
      <c r="F44" s="227" t="s">
        <v>58</v>
      </c>
      <c r="G44" s="134"/>
      <c r="H44" s="181"/>
    </row>
    <row r="45" spans="1:8" s="11" customFormat="1" ht="15.75" customHeight="1">
      <c r="A45" s="524"/>
      <c r="B45" s="543"/>
      <c r="C45" s="519" t="s">
        <v>142</v>
      </c>
      <c r="D45" s="520"/>
      <c r="E45" s="231" t="s">
        <v>81</v>
      </c>
      <c r="F45" s="227" t="s">
        <v>58</v>
      </c>
      <c r="G45" s="134"/>
      <c r="H45" s="181"/>
    </row>
    <row r="46" spans="1:8" s="11" customFormat="1" ht="21.75" customHeight="1">
      <c r="A46" s="344" t="s">
        <v>10</v>
      </c>
      <c r="B46" s="311" t="s">
        <v>54</v>
      </c>
      <c r="C46" s="531" t="s">
        <v>81</v>
      </c>
      <c r="D46" s="532"/>
      <c r="E46" s="109"/>
      <c r="F46" s="227" t="s">
        <v>347</v>
      </c>
      <c r="G46" s="108"/>
      <c r="H46" s="181"/>
    </row>
    <row r="47" spans="1:8" s="11" customFormat="1" ht="43.5" customHeight="1">
      <c r="A47" s="344" t="s">
        <v>44</v>
      </c>
      <c r="B47" s="343" t="s">
        <v>132</v>
      </c>
      <c r="C47" s="531" t="s">
        <v>81</v>
      </c>
      <c r="D47" s="544"/>
      <c r="E47" s="109"/>
      <c r="F47" s="227" t="s">
        <v>347</v>
      </c>
      <c r="G47" s="108"/>
      <c r="H47" s="181"/>
    </row>
    <row r="48" spans="1:8" s="2" customFormat="1" ht="18" customHeight="1">
      <c r="A48" s="344" t="s">
        <v>45</v>
      </c>
      <c r="B48" s="312" t="s">
        <v>176</v>
      </c>
      <c r="C48" s="531" t="s">
        <v>81</v>
      </c>
      <c r="D48" s="532"/>
      <c r="E48" s="110"/>
      <c r="F48" s="227" t="s">
        <v>347</v>
      </c>
      <c r="G48" s="112"/>
      <c r="H48" s="106"/>
    </row>
    <row r="49" spans="1:8" s="11" customFormat="1" ht="33.75" customHeight="1">
      <c r="A49" s="344" t="s">
        <v>46</v>
      </c>
      <c r="B49" s="343" t="s">
        <v>344</v>
      </c>
      <c r="C49" s="531" t="s">
        <v>81</v>
      </c>
      <c r="D49" s="544"/>
      <c r="E49" s="231" t="s">
        <v>81</v>
      </c>
      <c r="F49" s="227" t="s">
        <v>57</v>
      </c>
      <c r="G49" s="108"/>
      <c r="H49" s="357"/>
    </row>
    <row r="50" spans="1:8" s="11" customFormat="1" ht="43.5" customHeight="1">
      <c r="A50" s="344" t="s">
        <v>47</v>
      </c>
      <c r="B50" s="310" t="s">
        <v>345</v>
      </c>
      <c r="C50" s="531" t="s">
        <v>81</v>
      </c>
      <c r="D50" s="544"/>
      <c r="E50" s="231" t="s">
        <v>81</v>
      </c>
      <c r="F50" s="227" t="s">
        <v>347</v>
      </c>
      <c r="G50" s="108"/>
      <c r="H50" s="357"/>
    </row>
    <row r="51" spans="1:8" s="11" customFormat="1" ht="21.75" customHeight="1">
      <c r="A51" s="344" t="s">
        <v>48</v>
      </c>
      <c r="B51" s="310" t="s">
        <v>346</v>
      </c>
      <c r="C51" s="531" t="s">
        <v>81</v>
      </c>
      <c r="D51" s="544"/>
      <c r="E51" s="231" t="s">
        <v>81</v>
      </c>
      <c r="F51" s="227" t="s">
        <v>349</v>
      </c>
      <c r="G51" s="108"/>
      <c r="H51" s="357"/>
    </row>
    <row r="52" spans="1:8" s="2" customFormat="1" ht="21.75" customHeight="1">
      <c r="A52" s="151" t="s">
        <v>144</v>
      </c>
      <c r="B52" s="312" t="s">
        <v>80</v>
      </c>
      <c r="C52" s="531" t="s">
        <v>81</v>
      </c>
      <c r="D52" s="532"/>
      <c r="E52" s="231" t="s">
        <v>81</v>
      </c>
      <c r="F52" s="327" t="s">
        <v>57</v>
      </c>
      <c r="G52" s="328"/>
      <c r="H52" s="358"/>
    </row>
    <row r="53" spans="1:8" s="2" customFormat="1" ht="21.75" customHeight="1">
      <c r="A53" s="151" t="s">
        <v>145</v>
      </c>
      <c r="B53" s="312" t="s">
        <v>350</v>
      </c>
      <c r="C53" s="531" t="s">
        <v>81</v>
      </c>
      <c r="D53" s="532"/>
      <c r="E53" s="231" t="s">
        <v>81</v>
      </c>
      <c r="F53" s="327" t="s">
        <v>57</v>
      </c>
      <c r="G53" s="328"/>
      <c r="H53" s="358"/>
    </row>
    <row r="54" spans="1:8" s="2" customFormat="1" ht="33.75" customHeight="1">
      <c r="A54" s="151" t="s">
        <v>146</v>
      </c>
      <c r="B54" s="312" t="s">
        <v>351</v>
      </c>
      <c r="C54" s="531" t="s">
        <v>81</v>
      </c>
      <c r="D54" s="532"/>
      <c r="E54" s="231" t="s">
        <v>81</v>
      </c>
      <c r="F54" s="327" t="s">
        <v>57</v>
      </c>
      <c r="G54" s="328"/>
      <c r="H54" s="358"/>
    </row>
    <row r="55" spans="1:8" s="104" customFormat="1" ht="18" customHeight="1">
      <c r="A55" s="533" t="s">
        <v>326</v>
      </c>
      <c r="B55" s="533"/>
      <c r="C55" s="533"/>
      <c r="D55" s="533"/>
      <c r="E55" s="533"/>
      <c r="F55" s="533"/>
      <c r="G55" s="533"/>
      <c r="H55" s="533"/>
    </row>
    <row r="56" spans="1:10" ht="63.75" customHeight="1">
      <c r="A56" s="8" t="s">
        <v>42</v>
      </c>
      <c r="B56" s="346" t="s">
        <v>53</v>
      </c>
      <c r="C56" s="537" t="s">
        <v>135</v>
      </c>
      <c r="D56" s="538"/>
      <c r="E56" s="346" t="s">
        <v>134</v>
      </c>
      <c r="F56" s="346" t="s">
        <v>56</v>
      </c>
      <c r="G56" s="346" t="s">
        <v>133</v>
      </c>
      <c r="H56" s="180" t="s">
        <v>52</v>
      </c>
      <c r="I56" s="12"/>
      <c r="J56" s="12"/>
    </row>
    <row r="57" spans="1:10" ht="18" customHeight="1">
      <c r="A57" s="9" t="s">
        <v>13</v>
      </c>
      <c r="B57" s="52"/>
      <c r="C57" s="539"/>
      <c r="D57" s="540"/>
      <c r="E57" s="134"/>
      <c r="F57" s="181"/>
      <c r="G57" s="181"/>
      <c r="H57" s="181"/>
      <c r="I57" s="12"/>
      <c r="J57" s="12"/>
    </row>
    <row r="58" spans="1:10" ht="18" customHeight="1">
      <c r="A58" s="9" t="s">
        <v>14</v>
      </c>
      <c r="B58" s="52"/>
      <c r="C58" s="539"/>
      <c r="D58" s="540"/>
      <c r="E58" s="134"/>
      <c r="F58" s="181"/>
      <c r="G58" s="181"/>
      <c r="H58" s="181"/>
      <c r="I58" s="12"/>
      <c r="J58" s="12"/>
    </row>
    <row r="59" spans="1:8" s="19" customFormat="1" ht="18" customHeight="1">
      <c r="A59" s="9" t="s">
        <v>55</v>
      </c>
      <c r="B59" s="52"/>
      <c r="C59" s="539"/>
      <c r="D59" s="540"/>
      <c r="E59" s="134"/>
      <c r="F59" s="181"/>
      <c r="G59" s="181"/>
      <c r="H59" s="181"/>
    </row>
    <row r="60" s="11" customFormat="1" ht="15.75" customHeight="1">
      <c r="J60" s="359" t="s">
        <v>67</v>
      </c>
    </row>
    <row r="61" spans="1:10" s="11" customFormat="1" ht="18.75" customHeight="1">
      <c r="A61" s="536" t="s">
        <v>327</v>
      </c>
      <c r="B61" s="536"/>
      <c r="C61" s="536"/>
      <c r="D61" s="536"/>
      <c r="E61" s="536"/>
      <c r="F61" s="536"/>
      <c r="G61" s="536"/>
      <c r="H61" s="224"/>
      <c r="J61" s="127" t="s">
        <v>68</v>
      </c>
    </row>
    <row r="62" spans="1:10" s="230" customFormat="1" ht="24" customHeight="1">
      <c r="A62" s="329" t="s">
        <v>13</v>
      </c>
      <c r="B62" s="534" t="s">
        <v>487</v>
      </c>
      <c r="C62" s="534"/>
      <c r="D62" s="534"/>
      <c r="E62" s="534"/>
      <c r="F62" s="534"/>
      <c r="G62" s="535"/>
      <c r="H62" s="233"/>
      <c r="I62" s="104"/>
      <c r="J62" s="104"/>
    </row>
    <row r="63" spans="1:8" ht="24" customHeight="1">
      <c r="A63" s="330" t="s">
        <v>14</v>
      </c>
      <c r="B63" s="534" t="s">
        <v>486</v>
      </c>
      <c r="C63" s="534"/>
      <c r="D63" s="534"/>
      <c r="E63" s="534"/>
      <c r="F63" s="534"/>
      <c r="G63" s="535"/>
      <c r="H63" s="232"/>
    </row>
  </sheetData>
  <sheetProtection sheet="1" formatCells="0" formatRows="0" insertRows="0" deleteRows="0" sort="0" autoFilter="0" pivotTables="0"/>
  <mergeCells count="66">
    <mergeCell ref="C27:C28"/>
    <mergeCell ref="C29:C30"/>
    <mergeCell ref="C31:C32"/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20:D20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A61:G61"/>
    <mergeCell ref="C56:D56"/>
    <mergeCell ref="C57:D57"/>
    <mergeCell ref="B4:B10"/>
    <mergeCell ref="A4:A10"/>
    <mergeCell ref="B11:B13"/>
    <mergeCell ref="A11:A13"/>
    <mergeCell ref="A19:A21"/>
    <mergeCell ref="B19:B21"/>
    <mergeCell ref="C21:D21"/>
    <mergeCell ref="C15:D15"/>
    <mergeCell ref="C16:D16"/>
    <mergeCell ref="C17:D17"/>
    <mergeCell ref="C18:D18"/>
    <mergeCell ref="A33:A41"/>
    <mergeCell ref="B33:B41"/>
    <mergeCell ref="C24:D24"/>
    <mergeCell ref="C33:D33"/>
    <mergeCell ref="C25:C2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8" r:id="rId2"/>
  <headerFooter>
    <oddFooter>&amp;L&amp;9PROW 2014-2020_19.2/5z&amp;R&amp;9Strona &amp;P z &amp;N</oddFooter>
  </headerFooter>
  <rowBreaks count="1" manualBreakCount="1">
    <brk id="4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showGridLines="0" view="pageBreakPreview" zoomScaleSheetLayoutView="100" zoomScalePageLayoutView="140" workbookViewId="0" topLeftCell="A53">
      <selection activeCell="H48" sqref="H48"/>
    </sheetView>
  </sheetViews>
  <sheetFormatPr defaultColWidth="9.140625" defaultRowHeight="12.75"/>
  <cols>
    <col min="1" max="1" width="5.28125" style="156" customWidth="1"/>
    <col min="2" max="2" width="81.5742187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 customWidth="1"/>
  </cols>
  <sheetData>
    <row r="1" spans="1:6" s="44" customFormat="1" ht="24" customHeight="1">
      <c r="A1" s="463" t="s">
        <v>352</v>
      </c>
      <c r="B1" s="463"/>
      <c r="C1" s="463"/>
      <c r="D1" s="463"/>
      <c r="E1" s="17"/>
      <c r="F1" s="17"/>
    </row>
    <row r="2" spans="1:6" s="44" customFormat="1" ht="30" customHeight="1">
      <c r="A2" s="555" t="s">
        <v>75</v>
      </c>
      <c r="B2" s="555"/>
      <c r="C2" s="556" t="s">
        <v>36</v>
      </c>
      <c r="D2" s="556"/>
      <c r="E2" s="17"/>
      <c r="F2" s="17"/>
    </row>
    <row r="3" spans="1:6" s="44" customFormat="1" ht="24" customHeight="1">
      <c r="A3" s="234" t="s">
        <v>11</v>
      </c>
      <c r="B3" s="235" t="s">
        <v>12</v>
      </c>
      <c r="C3" s="234" t="s">
        <v>60</v>
      </c>
      <c r="D3" s="234" t="s">
        <v>143</v>
      </c>
      <c r="E3" s="17"/>
      <c r="F3" s="17"/>
    </row>
    <row r="4" spans="1:6" s="44" customFormat="1" ht="24" customHeight="1">
      <c r="A4" s="243" t="s">
        <v>8</v>
      </c>
      <c r="B4" s="557" t="s">
        <v>4</v>
      </c>
      <c r="C4" s="557"/>
      <c r="D4" s="558"/>
      <c r="E4" s="17"/>
      <c r="F4" s="17"/>
    </row>
    <row r="5" spans="1:6" s="44" customFormat="1" ht="36" customHeight="1">
      <c r="A5" s="236" t="s">
        <v>13</v>
      </c>
      <c r="B5" s="237" t="s">
        <v>353</v>
      </c>
      <c r="C5" s="238" t="s">
        <v>36</v>
      </c>
      <c r="D5" s="360"/>
      <c r="E5" s="17"/>
      <c r="F5" s="17"/>
    </row>
    <row r="6" spans="1:6" s="44" customFormat="1" ht="24" customHeight="1">
      <c r="A6" s="38" t="s">
        <v>14</v>
      </c>
      <c r="B6" s="347" t="s">
        <v>354</v>
      </c>
      <c r="C6" s="155" t="s">
        <v>36</v>
      </c>
      <c r="D6" s="361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1">
        <f aca="true" t="shared" si="0" ref="D7:D34">IF(C7="ND",0,IF(C7="TAK","Wpisz liczbę załączników",""))</f>
      </c>
      <c r="E7" s="17"/>
      <c r="F7" s="17"/>
    </row>
    <row r="8" spans="1:6" s="44" customFormat="1" ht="36" customHeight="1">
      <c r="A8" s="38" t="s">
        <v>168</v>
      </c>
      <c r="B8" s="347" t="s">
        <v>358</v>
      </c>
      <c r="C8" s="155" t="s">
        <v>36</v>
      </c>
      <c r="D8" s="361">
        <f t="shared" si="0"/>
      </c>
      <c r="E8" s="17"/>
      <c r="F8" s="17"/>
    </row>
    <row r="9" spans="1:6" s="44" customFormat="1" ht="24" customHeight="1">
      <c r="A9" s="38" t="s">
        <v>169</v>
      </c>
      <c r="B9" s="347" t="s">
        <v>357</v>
      </c>
      <c r="C9" s="155" t="s">
        <v>36</v>
      </c>
      <c r="D9" s="361">
        <f t="shared" si="0"/>
      </c>
      <c r="E9" s="17"/>
      <c r="F9" s="17"/>
    </row>
    <row r="10" spans="1:6" s="44" customFormat="1" ht="24" customHeight="1">
      <c r="A10" s="38" t="s">
        <v>170</v>
      </c>
      <c r="B10" s="347" t="s">
        <v>359</v>
      </c>
      <c r="C10" s="155" t="s">
        <v>36</v>
      </c>
      <c r="D10" s="361">
        <f t="shared" si="0"/>
      </c>
      <c r="E10" s="17"/>
      <c r="F10" s="17"/>
    </row>
    <row r="11" spans="1:6" s="44" customFormat="1" ht="48" customHeight="1">
      <c r="A11" s="38" t="s">
        <v>171</v>
      </c>
      <c r="B11" s="347" t="s">
        <v>360</v>
      </c>
      <c r="C11" s="42" t="s">
        <v>36</v>
      </c>
      <c r="D11" s="361">
        <f t="shared" si="0"/>
      </c>
      <c r="E11" s="17"/>
      <c r="F11" s="17"/>
    </row>
    <row r="12" spans="1:6" s="44" customFormat="1" ht="63" customHeight="1">
      <c r="A12" s="38" t="s">
        <v>356</v>
      </c>
      <c r="B12" s="347" t="s">
        <v>361</v>
      </c>
      <c r="C12" s="42" t="s">
        <v>36</v>
      </c>
      <c r="D12" s="361">
        <f>IF(C12="ND",0,IF(C12="TAK","Wpisz liczbę załączników",""))</f>
      </c>
      <c r="E12" s="17"/>
      <c r="F12" s="17"/>
    </row>
    <row r="13" spans="1:6" s="44" customFormat="1" ht="67.5" customHeight="1">
      <c r="A13" s="38" t="s">
        <v>16</v>
      </c>
      <c r="B13" s="347" t="s">
        <v>362</v>
      </c>
      <c r="C13" s="155" t="s">
        <v>36</v>
      </c>
      <c r="D13" s="361">
        <f t="shared" si="0"/>
      </c>
      <c r="E13" s="17"/>
      <c r="F13" s="17"/>
    </row>
    <row r="14" spans="1:6" s="44" customFormat="1" ht="41.25" customHeight="1">
      <c r="A14" s="38" t="s">
        <v>17</v>
      </c>
      <c r="B14" s="347" t="s">
        <v>364</v>
      </c>
      <c r="C14" s="155" t="s">
        <v>36</v>
      </c>
      <c r="D14" s="361">
        <f>IF(C14="ND",0,IF(C14="TAK","Wpisz liczbę załączników",""))</f>
      </c>
      <c r="E14" s="17"/>
      <c r="F14" s="17"/>
    </row>
    <row r="15" spans="1:6" s="44" customFormat="1" ht="76.5" customHeight="1">
      <c r="A15" s="38" t="s">
        <v>6</v>
      </c>
      <c r="B15" s="347" t="s">
        <v>527</v>
      </c>
      <c r="C15" s="155" t="s">
        <v>36</v>
      </c>
      <c r="D15" s="361">
        <f t="shared" si="0"/>
      </c>
      <c r="E15" s="17"/>
      <c r="F15" s="17"/>
    </row>
    <row r="16" spans="1:6" s="44" customFormat="1" ht="48" customHeight="1">
      <c r="A16" s="38" t="s">
        <v>18</v>
      </c>
      <c r="B16" s="347" t="s">
        <v>365</v>
      </c>
      <c r="C16" s="155" t="s">
        <v>36</v>
      </c>
      <c r="D16" s="361">
        <f t="shared" si="0"/>
      </c>
      <c r="E16" s="17"/>
      <c r="F16" s="17"/>
    </row>
    <row r="17" spans="1:6" s="44" customFormat="1" ht="26.25" customHeight="1">
      <c r="A17" s="38" t="s">
        <v>19</v>
      </c>
      <c r="B17" s="347" t="s">
        <v>366</v>
      </c>
      <c r="C17" s="155" t="s">
        <v>36</v>
      </c>
      <c r="D17" s="361">
        <f t="shared" si="0"/>
      </c>
      <c r="E17" s="17"/>
      <c r="F17" s="17"/>
    </row>
    <row r="18" spans="1:6" s="44" customFormat="1" ht="38.25" customHeight="1">
      <c r="A18" s="38" t="s">
        <v>24</v>
      </c>
      <c r="B18" s="347" t="s">
        <v>367</v>
      </c>
      <c r="C18" s="155" t="s">
        <v>36</v>
      </c>
      <c r="D18" s="361">
        <f t="shared" si="0"/>
      </c>
      <c r="E18" s="17"/>
      <c r="F18" s="17"/>
    </row>
    <row r="19" spans="1:6" s="44" customFormat="1" ht="36" customHeight="1">
      <c r="A19" s="38" t="s">
        <v>21</v>
      </c>
      <c r="B19" s="347" t="s">
        <v>368</v>
      </c>
      <c r="C19" s="155" t="s">
        <v>36</v>
      </c>
      <c r="D19" s="361">
        <f t="shared" si="0"/>
      </c>
      <c r="E19" s="17"/>
      <c r="F19" s="17"/>
    </row>
    <row r="20" spans="1:6" s="44" customFormat="1" ht="39" customHeight="1">
      <c r="A20" s="38" t="s">
        <v>22</v>
      </c>
      <c r="B20" s="347" t="s">
        <v>369</v>
      </c>
      <c r="C20" s="155" t="s">
        <v>36</v>
      </c>
      <c r="D20" s="361">
        <f t="shared" si="0"/>
      </c>
      <c r="E20" s="17"/>
      <c r="F20" s="17"/>
    </row>
    <row r="21" spans="1:6" s="44" customFormat="1" ht="124.5" customHeight="1">
      <c r="A21" s="38" t="s">
        <v>23</v>
      </c>
      <c r="B21" s="347" t="s">
        <v>388</v>
      </c>
      <c r="C21" s="155" t="s">
        <v>36</v>
      </c>
      <c r="D21" s="361">
        <f t="shared" si="0"/>
      </c>
      <c r="E21" s="17"/>
      <c r="F21" s="17"/>
    </row>
    <row r="22" spans="1:6" s="44" customFormat="1" ht="30.75" customHeight="1">
      <c r="A22" s="38" t="s">
        <v>28</v>
      </c>
      <c r="B22" s="347" t="s">
        <v>526</v>
      </c>
      <c r="C22" s="155" t="s">
        <v>36</v>
      </c>
      <c r="D22" s="361">
        <f t="shared" si="0"/>
      </c>
      <c r="E22" s="17"/>
      <c r="F22" s="17"/>
    </row>
    <row r="23" spans="1:6" s="44" customFormat="1" ht="38.25" customHeight="1">
      <c r="A23" s="38" t="s">
        <v>61</v>
      </c>
      <c r="B23" s="347" t="s">
        <v>370</v>
      </c>
      <c r="C23" s="155" t="s">
        <v>36</v>
      </c>
      <c r="D23" s="361">
        <f t="shared" si="0"/>
      </c>
      <c r="E23" s="17"/>
      <c r="F23" s="17"/>
    </row>
    <row r="24" spans="1:6" s="44" customFormat="1" ht="63" customHeight="1">
      <c r="A24" s="38" t="s">
        <v>10</v>
      </c>
      <c r="B24" s="347" t="s">
        <v>371</v>
      </c>
      <c r="C24" s="155" t="s">
        <v>36</v>
      </c>
      <c r="D24" s="361">
        <f t="shared" si="0"/>
      </c>
      <c r="E24" s="17"/>
      <c r="F24" s="17"/>
    </row>
    <row r="25" spans="1:6" s="44" customFormat="1" ht="40.5" customHeight="1">
      <c r="A25" s="38" t="s">
        <v>44</v>
      </c>
      <c r="B25" s="347" t="s">
        <v>372</v>
      </c>
      <c r="C25" s="155" t="s">
        <v>36</v>
      </c>
      <c r="D25" s="361">
        <f t="shared" si="0"/>
      </c>
      <c r="E25" s="17"/>
      <c r="F25" s="17"/>
    </row>
    <row r="26" spans="1:6" s="44" customFormat="1" ht="36" customHeight="1">
      <c r="A26" s="38" t="s">
        <v>45</v>
      </c>
      <c r="B26" s="347" t="s">
        <v>373</v>
      </c>
      <c r="C26" s="155" t="s">
        <v>36</v>
      </c>
      <c r="D26" s="361">
        <f t="shared" si="0"/>
      </c>
      <c r="E26" s="17"/>
      <c r="F26" s="17"/>
    </row>
    <row r="27" spans="1:6" s="44" customFormat="1" ht="36" customHeight="1">
      <c r="A27" s="38" t="s">
        <v>46</v>
      </c>
      <c r="B27" s="347" t="s">
        <v>374</v>
      </c>
      <c r="C27" s="155" t="s">
        <v>36</v>
      </c>
      <c r="D27" s="361">
        <f t="shared" si="0"/>
      </c>
      <c r="E27" s="17"/>
      <c r="F27" s="17"/>
    </row>
    <row r="28" spans="1:6" s="44" customFormat="1" ht="24" customHeight="1">
      <c r="A28" s="38" t="s">
        <v>47</v>
      </c>
      <c r="B28" s="347" t="s">
        <v>375</v>
      </c>
      <c r="C28" s="155" t="s">
        <v>36</v>
      </c>
      <c r="D28" s="361">
        <f t="shared" si="0"/>
      </c>
      <c r="E28" s="17"/>
      <c r="F28" s="17"/>
    </row>
    <row r="29" spans="1:6" s="44" customFormat="1" ht="36" customHeight="1">
      <c r="A29" s="38" t="s">
        <v>48</v>
      </c>
      <c r="B29" s="347" t="s">
        <v>376</v>
      </c>
      <c r="C29" s="155" t="s">
        <v>36</v>
      </c>
      <c r="D29" s="361">
        <f t="shared" si="0"/>
      </c>
      <c r="E29" s="17"/>
      <c r="F29" s="17"/>
    </row>
    <row r="30" spans="1:6" s="44" customFormat="1" ht="24" customHeight="1">
      <c r="A30" s="38" t="s">
        <v>144</v>
      </c>
      <c r="B30" s="347" t="s">
        <v>377</v>
      </c>
      <c r="C30" s="155" t="s">
        <v>36</v>
      </c>
      <c r="D30" s="361">
        <f t="shared" si="0"/>
      </c>
      <c r="E30" s="17"/>
      <c r="F30" s="17"/>
    </row>
    <row r="31" spans="1:6" s="44" customFormat="1" ht="24" customHeight="1">
      <c r="A31" s="38" t="s">
        <v>145</v>
      </c>
      <c r="B31" s="347" t="s">
        <v>378</v>
      </c>
      <c r="C31" s="155" t="s">
        <v>36</v>
      </c>
      <c r="D31" s="361">
        <f>IF(C31="ND",0,IF(C31="TAK","Wpisz liczbę załączników",""))</f>
      </c>
      <c r="E31" s="17"/>
      <c r="F31" s="17"/>
    </row>
    <row r="32" spans="1:6" s="44" customFormat="1" ht="36" customHeight="1">
      <c r="A32" s="38" t="s">
        <v>146</v>
      </c>
      <c r="B32" s="347" t="s">
        <v>381</v>
      </c>
      <c r="C32" s="155" t="s">
        <v>36</v>
      </c>
      <c r="D32" s="361">
        <f t="shared" si="0"/>
      </c>
      <c r="E32" s="17"/>
      <c r="F32" s="17"/>
    </row>
    <row r="33" spans="1:6" s="44" customFormat="1" ht="24" customHeight="1">
      <c r="A33" s="38" t="s">
        <v>147</v>
      </c>
      <c r="B33" s="347" t="s">
        <v>382</v>
      </c>
      <c r="C33" s="155" t="s">
        <v>36</v>
      </c>
      <c r="D33" s="361">
        <f>IF(C33="ND",0,IF(C33="TAK","Wpisz liczbę załączników",""))</f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1">
        <f t="shared" si="0"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1">
        <f>IF(C35="ND",0,IF(C35="TAK","Wpisz liczbę załączników",""))</f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1">
        <f>IF(C36="ND",0,IF(C36="TAK","Wpisz liczbę załączników",""))</f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1">
        <f>IF(C37="ND",0,IF(C37="TAK","Wpisz liczbę załączników",""))</f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1">
        <f>IF(C38="ND",0,IF(C38="TAK","Wpisz liczbę załączników",""))</f>
      </c>
      <c r="E38" s="17"/>
      <c r="F38" s="17"/>
    </row>
    <row r="39" spans="1:6" s="44" customFormat="1" ht="36" customHeight="1">
      <c r="A39" s="38" t="s">
        <v>385</v>
      </c>
      <c r="B39" s="347" t="s">
        <v>482</v>
      </c>
      <c r="C39" s="559" t="str">
        <f>IF(B40&gt;"","TAK","(wybierz z listy)")</f>
        <v>(wybierz z listy)</v>
      </c>
      <c r="D39" s="559"/>
      <c r="E39" s="17"/>
      <c r="F39" s="17"/>
    </row>
    <row r="40" spans="1:6" s="44" customFormat="1" ht="24" customHeight="1">
      <c r="A40" s="41" t="s">
        <v>520</v>
      </c>
      <c r="B40" s="43"/>
      <c r="C40" s="123">
        <f>IF(B40&gt;"","TAK","")</f>
      </c>
      <c r="D40" s="362">
        <f>IF(B40&gt;"","Wpisz liczbę załączników","")</f>
      </c>
      <c r="E40" s="17"/>
      <c r="F40" s="17"/>
    </row>
    <row r="41" spans="1:6" s="44" customFormat="1" ht="24" customHeight="1">
      <c r="A41" s="41" t="s">
        <v>521</v>
      </c>
      <c r="B41" s="241"/>
      <c r="C41" s="242"/>
      <c r="D41" s="363"/>
      <c r="E41" s="17"/>
      <c r="F41" s="17"/>
    </row>
    <row r="42" spans="1:6" s="44" customFormat="1" ht="24" customHeight="1">
      <c r="A42" s="38" t="s">
        <v>386</v>
      </c>
      <c r="B42" s="241" t="s">
        <v>539</v>
      </c>
      <c r="C42" s="155" t="s">
        <v>36</v>
      </c>
      <c r="D42" s="361">
        <f>IF(C42="ND",0,IF(C42="TAK","Wpisz liczbę załączników",""))</f>
      </c>
      <c r="E42" s="17"/>
      <c r="F42" s="17"/>
    </row>
    <row r="43" spans="1:4" s="44" customFormat="1" ht="33" customHeight="1">
      <c r="A43" s="38" t="s">
        <v>519</v>
      </c>
      <c r="B43" s="43" t="s">
        <v>540</v>
      </c>
      <c r="C43" s="155" t="s">
        <v>36</v>
      </c>
      <c r="D43" s="361">
        <f>IF(C43="ND",0,IF(C43="TAK","Wpisz liczbę załączników",""))</f>
      </c>
    </row>
    <row r="44" spans="1:6" s="44" customFormat="1" ht="24" customHeight="1">
      <c r="A44" s="244" t="s">
        <v>0</v>
      </c>
      <c r="B44" s="550" t="s">
        <v>9</v>
      </c>
      <c r="C44" s="550"/>
      <c r="D44" s="551"/>
      <c r="E44" s="17"/>
      <c r="F44" s="359" t="s">
        <v>67</v>
      </c>
    </row>
    <row r="45" spans="1:6" s="44" customFormat="1" ht="66" customHeight="1">
      <c r="A45" s="326" t="s">
        <v>13</v>
      </c>
      <c r="B45" s="237" t="s">
        <v>518</v>
      </c>
      <c r="C45" s="238" t="s">
        <v>36</v>
      </c>
      <c r="D45" s="364"/>
      <c r="E45" s="17"/>
      <c r="F45" s="365" t="s">
        <v>68</v>
      </c>
    </row>
    <row r="46" spans="1:6" s="44" customFormat="1" ht="27" customHeight="1">
      <c r="A46" s="326" t="s">
        <v>14</v>
      </c>
      <c r="B46" s="237" t="s">
        <v>483</v>
      </c>
      <c r="C46" s="238" t="s">
        <v>36</v>
      </c>
      <c r="D46" s="364">
        <f>IF(C46="ND",0,IF(C46="TAK","Wpisz liczbę załączników",""))</f>
      </c>
      <c r="E46" s="17"/>
      <c r="F46" s="365"/>
    </row>
    <row r="47" spans="1:6" s="44" customFormat="1" ht="27" customHeight="1">
      <c r="A47" s="331" t="s">
        <v>484</v>
      </c>
      <c r="B47" s="237" t="s">
        <v>541</v>
      </c>
      <c r="C47" s="238" t="s">
        <v>36</v>
      </c>
      <c r="D47" s="364">
        <f>IF(C47="ND",0,IF(C47="TAK","Wpisz liczbę załączników",""))</f>
      </c>
      <c r="E47" s="17"/>
      <c r="F47" s="365"/>
    </row>
    <row r="48" spans="1:6" s="44" customFormat="1" ht="30" customHeight="1">
      <c r="A48" s="326" t="s">
        <v>485</v>
      </c>
      <c r="B48" s="237" t="s">
        <v>542</v>
      </c>
      <c r="C48" s="238" t="s">
        <v>36</v>
      </c>
      <c r="D48" s="364"/>
      <c r="E48" s="17"/>
      <c r="F48" s="365"/>
    </row>
    <row r="49" spans="1:6" s="44" customFormat="1" ht="57.75" customHeight="1">
      <c r="A49" s="41" t="s">
        <v>15</v>
      </c>
      <c r="B49" s="43" t="s">
        <v>524</v>
      </c>
      <c r="C49" s="238" t="s">
        <v>36</v>
      </c>
      <c r="D49" s="364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2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2"/>
      <c r="E51" s="17"/>
      <c r="F51" s="17"/>
    </row>
    <row r="52" spans="1:6" s="44" customFormat="1" ht="39" customHeight="1">
      <c r="A52" s="41" t="s">
        <v>6</v>
      </c>
      <c r="B52" s="43"/>
      <c r="C52" s="155"/>
      <c r="D52" s="362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2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2"/>
      <c r="E54" s="17"/>
      <c r="F54" s="17"/>
    </row>
    <row r="55" spans="1:4" s="44" customFormat="1" ht="24" customHeight="1">
      <c r="A55" s="41" t="s">
        <v>20</v>
      </c>
      <c r="B55" s="43"/>
      <c r="C55" s="123">
        <f>IF(B55&gt;"","TAK","")</f>
      </c>
      <c r="D55" s="362">
        <f>IF(B55&gt;"","Wpisz liczbę załączników","")</f>
      </c>
    </row>
    <row r="56" spans="1:6" s="44" customFormat="1" ht="24" customHeight="1">
      <c r="A56" s="560" t="s">
        <v>1</v>
      </c>
      <c r="B56" s="561"/>
      <c r="C56" s="562"/>
      <c r="D56" s="124">
        <f ca="1">SUM(D5:OFFSET(VII_Razem_liczba_zal,-1,1))</f>
        <v>0</v>
      </c>
      <c r="E56" s="17"/>
      <c r="F56" s="359" t="s">
        <v>67</v>
      </c>
    </row>
    <row r="57" spans="1:6" s="44" customFormat="1" ht="44.25" customHeight="1">
      <c r="A57" s="552" t="s">
        <v>543</v>
      </c>
      <c r="B57" s="553"/>
      <c r="C57" s="553"/>
      <c r="D57" s="554"/>
      <c r="E57" s="17"/>
      <c r="F57" s="366" t="s">
        <v>68</v>
      </c>
    </row>
    <row r="58" spans="1:6" ht="12">
      <c r="A58" s="1"/>
      <c r="B58" s="1"/>
      <c r="C58" s="1"/>
      <c r="D58" s="1"/>
      <c r="E58" s="1"/>
      <c r="F58" s="1"/>
    </row>
    <row r="59" spans="1:6" ht="12">
      <c r="A59" s="1"/>
      <c r="B59" s="1"/>
      <c r="C59" s="1"/>
      <c r="D59" s="1"/>
      <c r="E59" s="1"/>
      <c r="F59" s="1"/>
    </row>
    <row r="60" spans="1:6" ht="12">
      <c r="A60" s="1"/>
      <c r="B60" s="1"/>
      <c r="C60" s="1"/>
      <c r="D60" s="1"/>
      <c r="E60" s="1"/>
      <c r="F60" s="1"/>
    </row>
    <row r="61" spans="1:6" ht="12">
      <c r="A61" s="1"/>
      <c r="B61" s="1"/>
      <c r="C61" s="1"/>
      <c r="D61" s="1"/>
      <c r="E61" s="1"/>
      <c r="F61" s="1"/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dataValidations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3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"/>
  <sheetViews>
    <sheetView showGridLines="0" view="pageBreakPreview" zoomScale="115" zoomScaleSheetLayoutView="115" zoomScalePageLayoutView="90" workbookViewId="0" topLeftCell="A1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125" style="45" customWidth="1"/>
    <col min="4" max="4" width="50.7109375" style="45" customWidth="1"/>
    <col min="5" max="16384" width="9.140625" style="45" customWidth="1"/>
  </cols>
  <sheetData>
    <row r="1" spans="1:4" ht="24" customHeight="1">
      <c r="A1" s="568" t="s">
        <v>392</v>
      </c>
      <c r="B1" s="568"/>
      <c r="C1" s="568"/>
      <c r="D1" s="568"/>
    </row>
    <row r="2" spans="1:4" s="245" customFormat="1" ht="24" customHeight="1">
      <c r="A2" s="352" t="s">
        <v>13</v>
      </c>
      <c r="B2" s="569" t="s">
        <v>43</v>
      </c>
      <c r="C2" s="570"/>
      <c r="D2" s="570"/>
    </row>
    <row r="3" spans="1:4" s="247" customFormat="1" ht="24.75" customHeight="1">
      <c r="A3" s="246" t="s">
        <v>2</v>
      </c>
      <c r="B3" s="566" t="s">
        <v>393</v>
      </c>
      <c r="C3" s="566"/>
      <c r="D3" s="566"/>
    </row>
    <row r="4" spans="1:4" s="247" customFormat="1" ht="26.25" customHeight="1">
      <c r="A4" s="152" t="s">
        <v>3</v>
      </c>
      <c r="B4" s="566" t="s">
        <v>553</v>
      </c>
      <c r="C4" s="566"/>
      <c r="D4" s="566"/>
    </row>
    <row r="5" spans="1:4" s="247" customFormat="1" ht="46.5" customHeight="1">
      <c r="A5" s="152" t="s">
        <v>29</v>
      </c>
      <c r="B5" s="566" t="s">
        <v>554</v>
      </c>
      <c r="C5" s="566"/>
      <c r="D5" s="566"/>
    </row>
    <row r="6" spans="1:26" s="247" customFormat="1" ht="23.25" customHeight="1">
      <c r="A6" s="152" t="s">
        <v>30</v>
      </c>
      <c r="B6" s="566" t="s">
        <v>394</v>
      </c>
      <c r="C6" s="566"/>
      <c r="D6" s="566"/>
      <c r="S6" s="565"/>
      <c r="T6" s="565"/>
      <c r="U6" s="565"/>
      <c r="V6" s="565"/>
      <c r="W6" s="565"/>
      <c r="X6" s="565"/>
      <c r="Y6" s="565"/>
      <c r="Z6" s="565"/>
    </row>
    <row r="7" spans="1:4" s="247" customFormat="1" ht="36" customHeight="1">
      <c r="A7" s="152" t="s">
        <v>148</v>
      </c>
      <c r="B7" s="566" t="s">
        <v>395</v>
      </c>
      <c r="C7" s="566"/>
      <c r="D7" s="566"/>
    </row>
    <row r="8" spans="1:4" s="247" customFormat="1" ht="24" customHeight="1">
      <c r="A8" s="352" t="s">
        <v>14</v>
      </c>
      <c r="B8" s="567" t="s">
        <v>396</v>
      </c>
      <c r="C8" s="567"/>
      <c r="D8" s="567"/>
    </row>
    <row r="9" spans="1:4" s="247" customFormat="1" ht="23.25" customHeight="1">
      <c r="A9" s="350" t="s">
        <v>2</v>
      </c>
      <c r="B9" s="566" t="s">
        <v>397</v>
      </c>
      <c r="C9" s="566"/>
      <c r="D9" s="566"/>
    </row>
    <row r="10" spans="1:4" s="247" customFormat="1" ht="39" customHeight="1">
      <c r="A10" s="350" t="s">
        <v>3</v>
      </c>
      <c r="B10" s="566" t="s">
        <v>555</v>
      </c>
      <c r="C10" s="564"/>
      <c r="D10" s="564"/>
    </row>
    <row r="11" spans="1:4" ht="90" customHeight="1">
      <c r="A11" s="164"/>
      <c r="B11" s="248"/>
      <c r="C11" s="164"/>
      <c r="D11" s="170"/>
    </row>
    <row r="12" spans="2:4" s="51" customFormat="1" ht="18" customHeight="1">
      <c r="B12" s="184" t="s">
        <v>398</v>
      </c>
      <c r="C12" s="47"/>
      <c r="D12" s="184" t="s">
        <v>399</v>
      </c>
    </row>
    <row r="13" spans="1:4" ht="12" customHeight="1">
      <c r="A13" s="249">
        <v>4</v>
      </c>
      <c r="B13" s="348" t="s">
        <v>400</v>
      </c>
      <c r="C13" s="349"/>
      <c r="D13" s="349"/>
    </row>
    <row r="14" spans="1:4" ht="21.75" customHeight="1">
      <c r="A14" s="249">
        <v>5</v>
      </c>
      <c r="B14" s="563" t="s">
        <v>401</v>
      </c>
      <c r="C14" s="564"/>
      <c r="D14" s="564"/>
    </row>
    <row r="15" spans="1:4" ht="32.25" customHeight="1">
      <c r="A15" s="249">
        <v>6</v>
      </c>
      <c r="B15" s="563" t="s">
        <v>402</v>
      </c>
      <c r="C15" s="564"/>
      <c r="D15" s="564"/>
    </row>
  </sheetData>
  <sheetProtection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SheetLayoutView="120" zoomScalePageLayoutView="0" workbookViewId="0" topLeftCell="A1">
      <selection activeCell="D7" sqref="D7"/>
    </sheetView>
  </sheetViews>
  <sheetFormatPr defaultColWidth="9.140625" defaultRowHeight="12.75"/>
  <cols>
    <col min="1" max="1" width="2.140625" style="334" customWidth="1"/>
    <col min="2" max="2" width="50.7109375" style="334" customWidth="1"/>
    <col min="3" max="3" width="5.28125" style="334" customWidth="1"/>
    <col min="4" max="4" width="50.7109375" style="334" customWidth="1"/>
    <col min="5" max="16384" width="9.140625" style="334" customWidth="1"/>
  </cols>
  <sheetData>
    <row r="1" spans="1:4" s="332" customFormat="1" ht="17.25" customHeight="1">
      <c r="A1" s="572" t="s">
        <v>544</v>
      </c>
      <c r="B1" s="572"/>
      <c r="C1" s="572"/>
      <c r="D1" s="572"/>
    </row>
    <row r="2" spans="1:4" ht="60" customHeight="1">
      <c r="A2" s="333" t="s">
        <v>13</v>
      </c>
      <c r="B2" s="573" t="s">
        <v>488</v>
      </c>
      <c r="C2" s="573"/>
      <c r="D2" s="573"/>
    </row>
    <row r="3" spans="1:4" ht="36.75" customHeight="1">
      <c r="A3" s="333" t="s">
        <v>14</v>
      </c>
      <c r="B3" s="573" t="s">
        <v>551</v>
      </c>
      <c r="C3" s="573"/>
      <c r="D3" s="573"/>
    </row>
    <row r="4" spans="1:4" ht="24" customHeight="1">
      <c r="A4" s="333" t="s">
        <v>15</v>
      </c>
      <c r="B4" s="573" t="s">
        <v>477</v>
      </c>
      <c r="C4" s="573"/>
      <c r="D4" s="573"/>
    </row>
    <row r="5" spans="1:4" ht="46.5" customHeight="1">
      <c r="A5" s="333" t="s">
        <v>16</v>
      </c>
      <c r="B5" s="573" t="s">
        <v>489</v>
      </c>
      <c r="C5" s="573"/>
      <c r="D5" s="573"/>
    </row>
    <row r="6" spans="1:4" ht="16.5" customHeight="1">
      <c r="A6" s="574"/>
      <c r="B6" s="574"/>
      <c r="C6" s="574"/>
      <c r="D6" s="574"/>
    </row>
    <row r="7" spans="1:4" ht="90" customHeight="1">
      <c r="A7" s="335"/>
      <c r="B7" s="336"/>
      <c r="C7" s="335"/>
      <c r="D7" s="337"/>
    </row>
    <row r="8" spans="2:4" s="338" customFormat="1" ht="12.75">
      <c r="B8" s="323" t="s">
        <v>398</v>
      </c>
      <c r="C8" s="339"/>
      <c r="D8" s="323" t="s">
        <v>399</v>
      </c>
    </row>
    <row r="9" spans="1:4" ht="42.75" customHeight="1">
      <c r="A9" s="340">
        <v>6</v>
      </c>
      <c r="B9" s="571" t="s">
        <v>522</v>
      </c>
      <c r="C9" s="571"/>
      <c r="D9" s="571"/>
    </row>
    <row r="10" spans="1:5" ht="30" customHeight="1">
      <c r="A10" s="340">
        <v>7</v>
      </c>
      <c r="B10" s="571" t="s">
        <v>523</v>
      </c>
      <c r="C10" s="571"/>
      <c r="D10" s="571"/>
      <c r="E10" s="341"/>
    </row>
  </sheetData>
  <sheetProtection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 topLeftCell="A13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125" style="45" customWidth="1"/>
    <col min="8" max="8" width="6.7109375" style="45" customWidth="1"/>
    <col min="9" max="16384" width="9.140625" style="45" customWidth="1"/>
  </cols>
  <sheetData>
    <row r="1" spans="6:7" ht="12.75">
      <c r="F1" s="591" t="s">
        <v>224</v>
      </c>
      <c r="G1" s="592"/>
    </row>
    <row r="2" spans="1:7" s="50" customFormat="1" ht="30" customHeight="1">
      <c r="A2" s="463" t="s">
        <v>403</v>
      </c>
      <c r="B2" s="595"/>
      <c r="C2" s="595"/>
      <c r="D2" s="595"/>
      <c r="E2" s="595"/>
      <c r="F2" s="595"/>
      <c r="G2" s="595"/>
    </row>
    <row r="3" spans="1:7" s="50" customFormat="1" ht="48.75" customHeight="1">
      <c r="A3" s="428" t="s">
        <v>407</v>
      </c>
      <c r="B3" s="428"/>
      <c r="C3" s="428"/>
      <c r="D3" s="428"/>
      <c r="E3" s="428"/>
      <c r="F3" s="428"/>
      <c r="G3" s="428"/>
    </row>
    <row r="4" spans="1:7" s="50" customFormat="1" ht="30" customHeight="1">
      <c r="A4" s="47"/>
      <c r="B4" s="401" t="s">
        <v>406</v>
      </c>
      <c r="C4" s="401"/>
      <c r="D4" s="596">
        <f>I_IV!A30</f>
        <v>0</v>
      </c>
      <c r="E4" s="597"/>
      <c r="F4" s="176"/>
      <c r="G4" s="350"/>
    </row>
    <row r="5" spans="1:7" s="50" customFormat="1" ht="12" customHeight="1">
      <c r="A5" s="47"/>
      <c r="B5" s="239"/>
      <c r="C5" s="239"/>
      <c r="D5" s="239"/>
      <c r="E5" s="239"/>
      <c r="F5" s="239"/>
      <c r="G5" s="350"/>
    </row>
    <row r="6" spans="1:7" s="50" customFormat="1" ht="19.5" customHeight="1">
      <c r="A6" s="47"/>
      <c r="B6" s="600" t="s">
        <v>149</v>
      </c>
      <c r="C6" s="600"/>
      <c r="D6" s="579"/>
      <c r="E6" s="580"/>
      <c r="F6" s="252"/>
      <c r="G6" s="350"/>
    </row>
    <row r="7" spans="1:7" s="50" customFormat="1" ht="9.75" customHeight="1">
      <c r="A7" s="47"/>
      <c r="B7" s="127"/>
      <c r="C7" s="127"/>
      <c r="D7" s="581"/>
      <c r="E7" s="582"/>
      <c r="F7" s="252"/>
      <c r="G7" s="350"/>
    </row>
    <row r="8" spans="1:7" s="50" customFormat="1" ht="12" customHeight="1">
      <c r="A8" s="47"/>
      <c r="B8" s="239"/>
      <c r="C8" s="239"/>
      <c r="D8" s="239"/>
      <c r="E8" s="239"/>
      <c r="F8" s="239"/>
      <c r="G8" s="350"/>
    </row>
    <row r="9" spans="1:7" s="50" customFormat="1" ht="30" customHeight="1">
      <c r="A9" s="46"/>
      <c r="B9" s="600" t="s">
        <v>405</v>
      </c>
      <c r="C9" s="600"/>
      <c r="D9" s="598" t="str">
        <f>I_IV!P72</f>
        <v>- 6935 - UM/</v>
      </c>
      <c r="E9" s="599"/>
      <c r="F9" s="253"/>
      <c r="G9" s="351"/>
    </row>
    <row r="10" spans="1:7" s="50" customFormat="1" ht="36" customHeight="1">
      <c r="A10" s="352" t="s">
        <v>150</v>
      </c>
      <c r="B10" s="352"/>
      <c r="C10" s="173"/>
      <c r="D10" s="186"/>
      <c r="E10" s="186"/>
      <c r="F10" s="186"/>
      <c r="G10" s="186"/>
    </row>
    <row r="11" spans="1:7" s="50" customFormat="1" ht="12" customHeight="1">
      <c r="A11" s="250" t="s">
        <v>233</v>
      </c>
      <c r="B11" s="583" t="s">
        <v>408</v>
      </c>
      <c r="C11" s="583"/>
      <c r="D11" s="583"/>
      <c r="E11" s="583"/>
      <c r="F11" s="583"/>
      <c r="G11" s="186"/>
    </row>
    <row r="12" spans="1:7" s="50" customFormat="1" ht="18" customHeight="1">
      <c r="A12" s="254"/>
      <c r="B12" s="583"/>
      <c r="C12" s="583"/>
      <c r="D12" s="583"/>
      <c r="E12" s="583"/>
      <c r="F12" s="583"/>
      <c r="G12" s="186"/>
    </row>
    <row r="13" spans="1:7" s="50" customFormat="1" ht="31.5" customHeight="1">
      <c r="A13" s="352"/>
      <c r="B13" s="583"/>
      <c r="C13" s="583"/>
      <c r="D13" s="583"/>
      <c r="E13" s="583"/>
      <c r="F13" s="583"/>
      <c r="G13" s="186"/>
    </row>
    <row r="14" spans="1:7" s="50" customFormat="1" ht="18" customHeight="1">
      <c r="A14" s="352"/>
      <c r="B14" s="352"/>
      <c r="C14" s="173"/>
      <c r="D14" s="186"/>
      <c r="E14" s="186"/>
      <c r="F14" s="186"/>
      <c r="G14" s="186"/>
    </row>
    <row r="15" spans="1:7" s="50" customFormat="1" ht="36" customHeight="1">
      <c r="A15" s="352"/>
      <c r="B15" s="116" t="s">
        <v>11</v>
      </c>
      <c r="C15" s="593" t="s">
        <v>412</v>
      </c>
      <c r="D15" s="594"/>
      <c r="E15" s="593" t="s">
        <v>413</v>
      </c>
      <c r="F15" s="594"/>
      <c r="G15" s="186"/>
    </row>
    <row r="16" spans="1:7" s="50" customFormat="1" ht="18" customHeight="1">
      <c r="A16" s="352"/>
      <c r="B16" s="207">
        <v>1</v>
      </c>
      <c r="C16" s="585"/>
      <c r="D16" s="586"/>
      <c r="E16" s="585"/>
      <c r="F16" s="586"/>
      <c r="G16" s="186"/>
    </row>
    <row r="17" spans="1:7" s="50" customFormat="1" ht="18" customHeight="1">
      <c r="A17" s="352"/>
      <c r="B17" s="207">
        <v>2</v>
      </c>
      <c r="C17" s="585"/>
      <c r="D17" s="586"/>
      <c r="E17" s="585"/>
      <c r="F17" s="586"/>
      <c r="G17" s="186"/>
    </row>
    <row r="18" spans="1:7" s="50" customFormat="1" ht="18" customHeight="1">
      <c r="A18" s="352"/>
      <c r="B18" s="207">
        <v>3</v>
      </c>
      <c r="C18" s="585"/>
      <c r="D18" s="586"/>
      <c r="E18" s="585"/>
      <c r="F18" s="586"/>
      <c r="G18" s="186"/>
    </row>
    <row r="19" spans="1:7" s="50" customFormat="1" ht="18" customHeight="1">
      <c r="A19" s="352"/>
      <c r="B19" s="207">
        <v>4</v>
      </c>
      <c r="C19" s="585"/>
      <c r="D19" s="586"/>
      <c r="E19" s="585"/>
      <c r="F19" s="586"/>
      <c r="G19" s="186"/>
    </row>
    <row r="20" spans="1:7" s="50" customFormat="1" ht="18" customHeight="1">
      <c r="A20" s="352"/>
      <c r="B20" s="207">
        <v>5</v>
      </c>
      <c r="C20" s="585"/>
      <c r="D20" s="586"/>
      <c r="E20" s="585"/>
      <c r="F20" s="586"/>
      <c r="G20" s="186"/>
    </row>
    <row r="21" spans="1:7" s="131" customFormat="1" ht="18" customHeight="1">
      <c r="A21" s="132"/>
      <c r="B21" s="207" t="s">
        <v>55</v>
      </c>
      <c r="C21" s="585"/>
      <c r="D21" s="586"/>
      <c r="E21" s="585"/>
      <c r="F21" s="586"/>
      <c r="G21" s="130"/>
    </row>
    <row r="22" spans="1:9" s="50" customFormat="1" ht="18" customHeight="1">
      <c r="A22" s="352"/>
      <c r="B22" s="126"/>
      <c r="C22" s="342"/>
      <c r="D22" s="342"/>
      <c r="E22" s="342"/>
      <c r="F22" s="342"/>
      <c r="G22" s="186"/>
      <c r="I22" s="359" t="s">
        <v>67</v>
      </c>
    </row>
    <row r="23" spans="1:9" s="50" customFormat="1" ht="12" customHeight="1">
      <c r="A23" s="250" t="s">
        <v>409</v>
      </c>
      <c r="B23" s="584" t="s">
        <v>410</v>
      </c>
      <c r="C23" s="584"/>
      <c r="D23" s="584"/>
      <c r="E23" s="584"/>
      <c r="F23" s="584"/>
      <c r="G23" s="186"/>
      <c r="I23" s="366" t="s">
        <v>68</v>
      </c>
    </row>
    <row r="24" spans="1:7" s="50" customFormat="1" ht="18" customHeight="1">
      <c r="A24" s="254"/>
      <c r="B24" s="584"/>
      <c r="C24" s="584"/>
      <c r="D24" s="584"/>
      <c r="E24" s="584"/>
      <c r="F24" s="584"/>
      <c r="G24" s="186"/>
    </row>
    <row r="25" spans="1:7" s="50" customFormat="1" ht="3" customHeight="1">
      <c r="A25" s="352"/>
      <c r="B25" s="584"/>
      <c r="C25" s="584"/>
      <c r="D25" s="584"/>
      <c r="E25" s="584"/>
      <c r="F25" s="584"/>
      <c r="G25" s="186"/>
    </row>
    <row r="26" spans="1:9" s="50" customFormat="1" ht="18" customHeight="1">
      <c r="A26" s="49"/>
      <c r="B26" s="49"/>
      <c r="C26" s="186"/>
      <c r="D26" s="186"/>
      <c r="E26" s="186"/>
      <c r="F26" s="186"/>
      <c r="G26" s="186"/>
      <c r="I26" s="366"/>
    </row>
    <row r="27" spans="1:6" s="50" customFormat="1" ht="99.75" customHeight="1">
      <c r="A27" s="49"/>
      <c r="B27" s="588"/>
      <c r="C27" s="589"/>
      <c r="D27" s="590"/>
      <c r="E27" s="575"/>
      <c r="F27" s="576"/>
    </row>
    <row r="28" spans="1:6" s="51" customFormat="1" ht="30" customHeight="1">
      <c r="A28" s="48"/>
      <c r="B28" s="578" t="s">
        <v>76</v>
      </c>
      <c r="C28" s="578"/>
      <c r="D28" s="578"/>
      <c r="E28" s="577" t="s">
        <v>187</v>
      </c>
      <c r="F28" s="577"/>
    </row>
    <row r="29" spans="1:7" ht="18" customHeight="1">
      <c r="A29" s="251" t="s">
        <v>411</v>
      </c>
      <c r="B29" s="587" t="s">
        <v>556</v>
      </c>
      <c r="C29" s="587"/>
      <c r="D29" s="587"/>
      <c r="E29" s="587"/>
      <c r="F29" s="587"/>
      <c r="G29" s="587"/>
    </row>
  </sheetData>
  <sheetProtection sheet="1" formatCells="0" formatRows="0" insertRows="0" deleteRows="0"/>
  <mergeCells count="30"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B29:G29"/>
    <mergeCell ref="B27:D27"/>
    <mergeCell ref="C18:D18"/>
    <mergeCell ref="E18:F18"/>
    <mergeCell ref="C19:D19"/>
    <mergeCell ref="E19:F19"/>
    <mergeCell ref="C20:D20"/>
    <mergeCell ref="C21:D21"/>
    <mergeCell ref="E21:F21"/>
    <mergeCell ref="E20:F20"/>
    <mergeCell ref="E27:F27"/>
    <mergeCell ref="E28:F28"/>
    <mergeCell ref="B28:D28"/>
    <mergeCell ref="D6:E7"/>
    <mergeCell ref="B11:F13"/>
    <mergeCell ref="B23:F25"/>
    <mergeCell ref="C16:D16"/>
    <mergeCell ref="E16:F16"/>
    <mergeCell ref="C17:D17"/>
    <mergeCell ref="E17:F17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0" r:id="rId2"/>
  <headerFooter>
    <oddFooter>&amp;L&amp;9PROW 2014-2020_19.2/5z&amp;R&amp;9Strona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S53" sqref="S53"/>
    </sheetView>
  </sheetViews>
  <sheetFormatPr defaultColWidth="9.140625" defaultRowHeight="12.75"/>
  <cols>
    <col min="1" max="1" width="3.57421875" style="76" customWidth="1"/>
    <col min="2" max="2" width="1.1484375" style="76" customWidth="1"/>
    <col min="3" max="3" width="47.140625" style="76" customWidth="1"/>
    <col min="4" max="4" width="3.28125" style="76" customWidth="1"/>
    <col min="5" max="5" width="13.00390625" style="271" customWidth="1"/>
    <col min="6" max="6" width="8.421875" style="78" customWidth="1"/>
    <col min="7" max="7" width="16.57421875" style="78" customWidth="1"/>
    <col min="8" max="8" width="13.00390625" style="78" customWidth="1"/>
    <col min="9" max="9" width="18.42187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 customWidth="1"/>
  </cols>
  <sheetData>
    <row r="1" spans="1:11" ht="15" customHeight="1">
      <c r="A1" s="222"/>
      <c r="B1" s="222"/>
      <c r="C1" s="222"/>
      <c r="D1" s="222"/>
      <c r="E1" s="255"/>
      <c r="F1" s="256"/>
      <c r="G1" s="256"/>
      <c r="H1" s="256"/>
      <c r="I1" s="256"/>
      <c r="J1" s="616" t="s">
        <v>224</v>
      </c>
      <c r="K1" s="617"/>
    </row>
    <row r="2" spans="1:15" ht="11.25" customHeight="1">
      <c r="A2" s="618" t="s">
        <v>414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08" t="s">
        <v>434</v>
      </c>
      <c r="M2" s="608"/>
      <c r="N2" s="608"/>
      <c r="O2" s="608"/>
    </row>
    <row r="3" spans="1:15" ht="35.25" customHeight="1">
      <c r="A3" s="619" t="s">
        <v>478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08"/>
      <c r="M3" s="608"/>
      <c r="N3" s="608"/>
      <c r="O3" s="608"/>
    </row>
    <row r="4" spans="1:15" ht="18" customHeight="1">
      <c r="A4" s="257" t="s">
        <v>415</v>
      </c>
      <c r="B4" s="189"/>
      <c r="C4" s="258" t="s">
        <v>160</v>
      </c>
      <c r="D4" s="604"/>
      <c r="E4" s="605"/>
      <c r="F4" s="605"/>
      <c r="G4" s="605"/>
      <c r="H4" s="605"/>
      <c r="I4" s="605"/>
      <c r="J4" s="605"/>
      <c r="K4" s="606"/>
      <c r="L4" s="608"/>
      <c r="M4" s="608"/>
      <c r="N4" s="608"/>
      <c r="O4" s="608"/>
    </row>
    <row r="5" spans="1:11" ht="18" customHeight="1">
      <c r="A5" s="257" t="s">
        <v>175</v>
      </c>
      <c r="B5" s="189"/>
      <c r="C5" s="259" t="s">
        <v>416</v>
      </c>
      <c r="D5" s="604"/>
      <c r="E5" s="605"/>
      <c r="F5" s="605"/>
      <c r="G5" s="605"/>
      <c r="H5" s="605"/>
      <c r="I5" s="605"/>
      <c r="J5" s="605"/>
      <c r="K5" s="606"/>
    </row>
    <row r="6" spans="1:11" ht="18" customHeight="1">
      <c r="A6" s="257" t="s">
        <v>417</v>
      </c>
      <c r="B6" s="189"/>
      <c r="C6" s="259" t="s">
        <v>418</v>
      </c>
      <c r="D6" s="604"/>
      <c r="E6" s="605"/>
      <c r="F6" s="605"/>
      <c r="G6" s="605"/>
      <c r="H6" s="605"/>
      <c r="I6" s="605"/>
      <c r="J6" s="605"/>
      <c r="K6" s="606"/>
    </row>
    <row r="7" spans="1:11" ht="18" customHeight="1">
      <c r="A7" s="257" t="s">
        <v>419</v>
      </c>
      <c r="B7" s="189"/>
      <c r="C7" s="259" t="s">
        <v>420</v>
      </c>
      <c r="D7" s="602"/>
      <c r="E7" s="603"/>
      <c r="F7" s="603"/>
      <c r="G7" s="603"/>
      <c r="H7" s="260"/>
      <c r="I7" s="260"/>
      <c r="J7" s="260"/>
      <c r="K7" s="261"/>
    </row>
    <row r="8" spans="1:11" ht="18" customHeight="1">
      <c r="A8" s="257" t="s">
        <v>421</v>
      </c>
      <c r="B8" s="189"/>
      <c r="C8" s="259" t="s">
        <v>422</v>
      </c>
      <c r="D8" s="604"/>
      <c r="E8" s="605"/>
      <c r="F8" s="605"/>
      <c r="G8" s="605"/>
      <c r="H8" s="605"/>
      <c r="I8" s="605"/>
      <c r="J8" s="605"/>
      <c r="K8" s="606"/>
    </row>
    <row r="9" spans="1:11" ht="24" customHeight="1">
      <c r="A9" s="257" t="s">
        <v>423</v>
      </c>
      <c r="B9" s="189"/>
      <c r="C9" s="262" t="s">
        <v>424</v>
      </c>
      <c r="D9" s="604"/>
      <c r="E9" s="605"/>
      <c r="F9" s="605"/>
      <c r="G9" s="605"/>
      <c r="H9" s="605"/>
      <c r="I9" s="605"/>
      <c r="J9" s="605"/>
      <c r="K9" s="606"/>
    </row>
    <row r="10" spans="1:11" ht="62.25" customHeight="1">
      <c r="A10" s="240" t="s">
        <v>425</v>
      </c>
      <c r="B10" s="188"/>
      <c r="C10" s="187" t="s">
        <v>426</v>
      </c>
      <c r="D10" s="604"/>
      <c r="E10" s="605"/>
      <c r="F10" s="605"/>
      <c r="G10" s="605"/>
      <c r="H10" s="605"/>
      <c r="I10" s="605"/>
      <c r="J10" s="605"/>
      <c r="K10" s="606"/>
    </row>
    <row r="11" spans="1:12" s="264" customFormat="1" ht="18" customHeight="1">
      <c r="A11" s="239" t="s">
        <v>427</v>
      </c>
      <c r="B11" s="239"/>
      <c r="C11" s="404" t="s">
        <v>428</v>
      </c>
      <c r="D11" s="404"/>
      <c r="E11" s="404"/>
      <c r="F11" s="404"/>
      <c r="G11" s="404"/>
      <c r="H11" s="404"/>
      <c r="I11" s="404"/>
      <c r="J11" s="404"/>
      <c r="K11" s="404"/>
      <c r="L11" s="263"/>
    </row>
    <row r="12" spans="1:12" s="264" customFormat="1" ht="18" customHeight="1">
      <c r="A12" s="207"/>
      <c r="B12" s="265"/>
      <c r="C12" s="404" t="s">
        <v>155</v>
      </c>
      <c r="D12" s="404"/>
      <c r="E12" s="404"/>
      <c r="F12" s="404"/>
      <c r="G12" s="404"/>
      <c r="H12" s="404"/>
      <c r="I12" s="404"/>
      <c r="J12" s="404"/>
      <c r="K12" s="404"/>
      <c r="L12" s="263"/>
    </row>
    <row r="13" spans="1:12" s="264" customFormat="1" ht="18" customHeight="1">
      <c r="A13" s="207"/>
      <c r="B13" s="265"/>
      <c r="C13" s="404" t="s">
        <v>429</v>
      </c>
      <c r="D13" s="404"/>
      <c r="E13" s="404"/>
      <c r="F13" s="404"/>
      <c r="G13" s="404"/>
      <c r="H13" s="404"/>
      <c r="I13" s="404"/>
      <c r="J13" s="404"/>
      <c r="K13" s="404"/>
      <c r="L13" s="263"/>
    </row>
    <row r="14" spans="1:12" s="264" customFormat="1" ht="18" customHeight="1">
      <c r="A14" s="207"/>
      <c r="B14" s="265"/>
      <c r="C14" s="404" t="s">
        <v>156</v>
      </c>
      <c r="D14" s="404"/>
      <c r="E14" s="404"/>
      <c r="F14" s="404"/>
      <c r="G14" s="404"/>
      <c r="H14" s="404"/>
      <c r="I14" s="404"/>
      <c r="J14" s="404"/>
      <c r="K14" s="404"/>
      <c r="L14" s="263"/>
    </row>
    <row r="15" spans="1:12" s="264" customFormat="1" ht="18" customHeight="1">
      <c r="A15" s="207"/>
      <c r="B15" s="265"/>
      <c r="C15" s="404" t="s">
        <v>157</v>
      </c>
      <c r="D15" s="404"/>
      <c r="E15" s="404"/>
      <c r="F15" s="404"/>
      <c r="G15" s="404"/>
      <c r="H15" s="404"/>
      <c r="I15" s="404"/>
      <c r="J15" s="404"/>
      <c r="K15" s="404"/>
      <c r="L15" s="263"/>
    </row>
    <row r="16" spans="1:12" ht="18" customHeight="1">
      <c r="A16" s="207"/>
      <c r="B16" s="265"/>
      <c r="C16" s="173" t="s">
        <v>430</v>
      </c>
      <c r="D16" s="601"/>
      <c r="E16" s="601"/>
      <c r="F16" s="601"/>
      <c r="G16" s="601"/>
      <c r="H16" s="601"/>
      <c r="I16" s="601"/>
      <c r="J16" s="601"/>
      <c r="K16" s="601"/>
      <c r="L16" s="222"/>
    </row>
    <row r="17" spans="1:12" ht="18" customHeight="1">
      <c r="A17" s="207"/>
      <c r="B17" s="265"/>
      <c r="C17" s="404" t="s">
        <v>158</v>
      </c>
      <c r="D17" s="404"/>
      <c r="E17" s="404"/>
      <c r="F17" s="404"/>
      <c r="G17" s="404"/>
      <c r="H17" s="404"/>
      <c r="I17" s="404"/>
      <c r="J17" s="404"/>
      <c r="K17" s="404"/>
      <c r="L17" s="222"/>
    </row>
    <row r="18" spans="1:12" ht="18" customHeight="1">
      <c r="A18" s="207"/>
      <c r="B18" s="265"/>
      <c r="C18" s="404" t="s">
        <v>159</v>
      </c>
      <c r="D18" s="404"/>
      <c r="E18" s="404"/>
      <c r="F18" s="404"/>
      <c r="G18" s="404"/>
      <c r="H18" s="404"/>
      <c r="I18" s="404"/>
      <c r="J18" s="404"/>
      <c r="K18" s="404"/>
      <c r="L18" s="222"/>
    </row>
    <row r="19" spans="1:12" s="264" customFormat="1" ht="18" customHeight="1">
      <c r="A19" s="2"/>
      <c r="B19" s="203"/>
      <c r="C19" s="404" t="s">
        <v>431</v>
      </c>
      <c r="D19" s="404"/>
      <c r="E19" s="404"/>
      <c r="F19" s="404"/>
      <c r="G19" s="404"/>
      <c r="H19" s="404"/>
      <c r="I19" s="404"/>
      <c r="J19" s="404"/>
      <c r="K19" s="404"/>
      <c r="L19" s="263"/>
    </row>
    <row r="20" spans="1:12" s="264" customFormat="1" ht="18" customHeight="1">
      <c r="A20" s="207"/>
      <c r="B20" s="265"/>
      <c r="C20" s="601"/>
      <c r="D20" s="601"/>
      <c r="E20" s="601"/>
      <c r="F20" s="601"/>
      <c r="G20" s="601"/>
      <c r="H20" s="601"/>
      <c r="I20" s="601"/>
      <c r="J20" s="601"/>
      <c r="K20" s="601"/>
      <c r="L20" s="263"/>
    </row>
    <row r="21" spans="1:12" s="268" customFormat="1" ht="18" customHeight="1">
      <c r="A21" s="207"/>
      <c r="B21" s="266"/>
      <c r="C21" s="609"/>
      <c r="D21" s="609"/>
      <c r="E21" s="609"/>
      <c r="F21" s="609"/>
      <c r="G21" s="609"/>
      <c r="H21" s="609"/>
      <c r="I21" s="609"/>
      <c r="J21" s="609"/>
      <c r="K21" s="609"/>
      <c r="L21" s="267"/>
    </row>
    <row r="22" spans="1:13" s="264" customFormat="1" ht="18" customHeight="1">
      <c r="A22" s="263"/>
      <c r="B22" s="265"/>
      <c r="C22" s="269"/>
      <c r="D22" s="269"/>
      <c r="E22" s="269"/>
      <c r="F22" s="269"/>
      <c r="G22" s="269"/>
      <c r="H22" s="183"/>
      <c r="I22" s="183"/>
      <c r="J22" s="183"/>
      <c r="K22" s="183"/>
      <c r="L22" s="263"/>
      <c r="M22" s="96" t="s">
        <v>67</v>
      </c>
    </row>
    <row r="23" spans="1:13" s="264" customFormat="1" ht="78" customHeight="1">
      <c r="A23" s="610"/>
      <c r="B23" s="611"/>
      <c r="C23" s="611"/>
      <c r="D23" s="611"/>
      <c r="E23" s="612"/>
      <c r="F23" s="270"/>
      <c r="G23" s="613"/>
      <c r="H23" s="614"/>
      <c r="I23" s="614"/>
      <c r="J23" s="614"/>
      <c r="K23" s="615"/>
      <c r="L23" s="263"/>
      <c r="M23" s="128" t="s">
        <v>68</v>
      </c>
    </row>
    <row r="24" spans="1:12" ht="15" customHeight="1">
      <c r="A24" s="607" t="s">
        <v>398</v>
      </c>
      <c r="B24" s="607"/>
      <c r="C24" s="607"/>
      <c r="D24" s="607"/>
      <c r="E24" s="607"/>
      <c r="F24" s="222"/>
      <c r="G24" s="607" t="s">
        <v>399</v>
      </c>
      <c r="H24" s="607"/>
      <c r="I24" s="607"/>
      <c r="J24" s="607"/>
      <c r="K24" s="607"/>
      <c r="L24" s="222"/>
    </row>
  </sheetData>
  <sheetProtection sheet="1" formatCells="0" formatColumns="0" formatRows="0" insertRows="0" insertHyperlinks="0" deleteRows="0" sort="0" autoFilter="0"/>
  <mergeCells count="26"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8" r:id="rId2"/>
  <headerFooter>
    <oddFooter>&amp;L&amp;9PROW 2014-2020_19.2/5z&amp;R&amp;9Strona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Anna Golec</cp:lastModifiedBy>
  <cp:lastPrinted>2022-07-05T06:56:39Z</cp:lastPrinted>
  <dcterms:created xsi:type="dcterms:W3CDTF">2007-12-11T11:05:19Z</dcterms:created>
  <dcterms:modified xsi:type="dcterms:W3CDTF">2022-07-15T10:14:58Z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